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ábio\Desktop\PE 10-24 - MInuta\Minuta PE 10-2024 UNIFORMES\"/>
    </mc:Choice>
  </mc:AlternateContent>
  <bookViews>
    <workbookView xWindow="0" yWindow="0" windowWidth="7935" windowHeight="3870"/>
  </bookViews>
  <sheets>
    <sheet name="Anexo I-A" sheetId="1" r:id="rId1"/>
    <sheet name="Intervalos" sheetId="2" r:id="rId2"/>
  </sheets>
  <definedNames>
    <definedName name="_xlnm._FilterDatabase" localSheetId="0" hidden="1">'Anexo I-A'!#REF!</definedName>
    <definedName name="_xlnm.Print_Area" localSheetId="0">'Anexo I-A'!$B$1:$L$12</definedName>
  </definedNames>
  <calcPr calcId="162913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L6" i="1" l="1"/>
  <c r="L7" i="1"/>
  <c r="L8" i="1"/>
  <c r="L9" i="1"/>
  <c r="L10" i="1"/>
  <c r="L11" i="1"/>
  <c r="H12" i="1" l="1"/>
</calcChain>
</file>

<file path=xl/sharedStrings.xml><?xml version="1.0" encoding="utf-8"?>
<sst xmlns="http://schemas.openxmlformats.org/spreadsheetml/2006/main" count="56" uniqueCount="36">
  <si>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</si>
  <si>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</si>
  <si>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</si>
  <si>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</si>
  <si>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</si>
  <si>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</si>
  <si>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</si>
  <si>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</si>
  <si>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</si>
  <si>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</si>
  <si>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</si>
  <si>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</si>
  <si>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</si>
  <si>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SUGESTÃO DE CATMAT</t>
  </si>
  <si>
    <t>QUANTIDADE TOTAL</t>
  </si>
  <si>
    <t>VALOR TOTAL</t>
  </si>
  <si>
    <t>Diferença Mínima
 de Valores / 
Percentuais de 
Lances</t>
  </si>
  <si>
    <t>Valor Unitário
Estimado (Faixa)</t>
  </si>
  <si>
    <t>0,10%</t>
  </si>
  <si>
    <t>Interpretação</t>
  </si>
  <si>
    <t>R$ 0,01 - R$ 5,00 =&gt; R$ 0,01</t>
  </si>
  <si>
    <t>R$ 5,01 - R$ 10,00 =&gt; R$ 0,02</t>
  </si>
  <si>
    <t>R$ 10,01 - R$ 20,00 =&gt; R$ 0,03</t>
  </si>
  <si>
    <t>R$ 20,01 - R$ 50,00 =&gt; R$ 0,05</t>
  </si>
  <si>
    <t>R$ 50,01 - R$ 100,00 =&gt; R$ 0,10</t>
  </si>
  <si>
    <t>Acima de R$ 100,00 =&gt; 0,10%</t>
  </si>
  <si>
    <t>NÃO</t>
  </si>
  <si>
    <t>SIM</t>
  </si>
  <si>
    <t>Camisa Escolar Branca Unissex - confeccionada em malha PV na cor BRANCA, mangas curtas, a gola da camisa é do tipo V. Composição aproximada 65% poliéster+ 35% viscose. Gramatura: 175g/m² com processo antipilling. Resistência ao Pilling grau de no mínimo 4. Acabamento da gola e das mangas com ou sem bainha da própria malha com vivo na cor BRANCA, impressão no peito com a logomarca e nome do COLUNI-UFF em serigrafia, medido de 105mm x 40mm no peito. As medidas deverão seguir a Norma ABNT NBR 16060 de referenciais de medidas do corpo humano. Tamanhos 4,6,8,10,12,P,M,G,GG. Pedido mínimo: 50 (cinquenta)</t>
  </si>
  <si>
    <t>Camisa Escolar Azul Unisex - confeccionada em malha PV na cor AZUL, mangas curtas, a gola da camisa é do tipo V. Composição aproximada 65% poliéster+ 35% viscose. Gramatura: 175g/m² com processo antipilling. Resistência ao Pilling grau de no mínimo 4. Acabamento da gola e das mangas com bainha da mesma cor (AZUL), impressão no peito com a logomarca e nome do COLUNI-UFF em serigrafia, medido de 105mm x 40mm no peito. As medidas deverão seguir a Norma ABNT NBR 16060 de referenciais de medidas do corpo humano. Tamanhos 4,6,8,10,12,P,M,G,GG. Pedido mínimo: 50 (cinquenta)</t>
  </si>
  <si>
    <t>Regata Escolar Azul Unissex - confeccionada em malha PV na cor AZUL, regata, gola tipo redonda. Composição aproximada 65% poliéster+ 35% viscose. Gramatura: 175g/m² com processo antipilling. Resistência ao Pilling grau de no mínimo 4. Acabamento da gola e das mangas com bainha com vivo na cor BRANCA, impressão no peito com a logomarca e nome do COLUNI-UFF em serigrafia, medido de 105mm x 40mm no peito. A arte será enviada para a licitante vencedora. As medidas deverão seguir a Norma ABNT NBR 16060 de referenciais de medidas do corpo humano. Tamanhos 4,6,8,10,12,P,M,G,GG. Pedido mínimo: 50 (cinquenta)</t>
  </si>
  <si>
    <t>Bermuda Escolar Feminina Cotton Lycra Preta - Legging com cós duplo, Modelo para uso feminino, Confeccionado em Suplex (Poliéster e/ou Poliamida), Gramatura mínima</t>
  </si>
  <si>
    <t>Bermuda Escolar Feminina Cotton Lycra Azul - Legging com cós duplo, Modelo para uso feminino, Confeccionado em Suplex (Poliéster e/ou Poliamida), Gramatura mínima</t>
  </si>
  <si>
    <t>Unidade</t>
  </si>
  <si>
    <t>de 260g/m², peças confeccionadas inteiramente na cor preta, Logo em Serigrafia em branco.As medidas deverão seguir a Norma ABNT NBR 16060 de referenciais de medidas do corpo humano. Tamanhos 4,6,8,10,12,P,M,G,GG. Pedido mínimo: 50 (cinquenta)</t>
  </si>
  <si>
    <t>GRUPO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</si>
</sst>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right" vertical="center"/>
    </xf>
    <xf numFmtId="44" fontId="1" fillId="0" borderId="0" xfId="0" applyNumberFormat="1" applyFont="1"/>
    <xf numFmtId="44" fontId="4" fillId="0" borderId="1" xfId="1" applyNumberFormat="1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4" fontId="6" fillId="2" borderId="3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8" fontId="10" fillId="0" borderId="1" xfId="0" applyNumberFormat="1" applyFont="1" applyBorder="1" applyAlignment="1">
      <alignment horizontal="center" vertical="center" wrapText="1"/>
    </xf>
    <xf numFmtId="8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/>
    </xf>
  </cellXfs>
  <cellStyles count="4">
    <cellStyle name="Moeda" xfId="1" builtinId="4"/>
    <cellStyle name="Moeda 2" xfId="2"/>
    <cellStyle name="Normal" xfId="0" builtinId="0"/>
    <cellStyle name="Porcentag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zoomScaleNormal="100" zoomScaleSheetLayoutView="80" workbookViewId="0">
      <selection activeCell="A6" sqref="A6:A11"/>
    </sheetView>
  </sheetViews>
  <sheetFormatPr defaultColWidth="9.140625" defaultRowHeight="12.75" x14ac:dyDescent="0.2"/>
  <cols>
    <col min="1" max="1" width="9.140625" style="1"/>
    <col min="2" max="2" width="4.28515625" style="2" customWidth="1"/>
    <col min="3" max="3" width="49.5703125" style="2" customWidth="1"/>
    <col min="4" max="4" width="9.7109375" style="2" customWidth="1"/>
    <col min="5" max="5" width="11.85546875" style="3" customWidth="1"/>
    <col min="6" max="6" width="10" style="4" bestFit="1" customWidth="1"/>
    <col min="7" max="7" width="10.7109375" style="4" customWidth="1"/>
    <col min="8" max="8" width="11.28515625" style="4" bestFit="1" customWidth="1"/>
    <col min="9" max="9" width="10" style="4" bestFit="1" customWidth="1"/>
    <col min="10" max="10" width="11.5703125" style="4" customWidth="1"/>
    <col min="11" max="11" width="7.85546875" style="8" bestFit="1" customWidth="1"/>
    <col min="12" max="12" width="14.5703125" style="4" bestFit="1" customWidth="1"/>
    <col min="13" max="13" width="16.28515625" style="1" customWidth="1"/>
    <col min="14" max="15" width="9.140625" style="1"/>
    <col min="16" max="16" width="21.85546875" style="1" customWidth="1"/>
    <col min="17" max="17" width="20.28515625" style="1" customWidth="1"/>
    <col min="18" max="16384" width="9.140625" style="1"/>
  </cols>
  <sheetData>
    <row r="1" spans="1:13" x14ac:dyDescent="0.2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x14ac:dyDescent="0.2">
      <c r="B2" s="27" t="s">
        <v>3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x14ac:dyDescent="0.2"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5" spans="1:13" ht="78.75" x14ac:dyDescent="0.2">
      <c r="A5" s="20" t="s">
        <v>35</v>
      </c>
      <c r="B5" s="19" t="s">
        <v>1</v>
      </c>
      <c r="C5" s="20" t="s">
        <v>5</v>
      </c>
      <c r="D5" s="20" t="s">
        <v>13</v>
      </c>
      <c r="E5" s="20" t="s">
        <v>2</v>
      </c>
      <c r="F5" s="20" t="s">
        <v>14</v>
      </c>
      <c r="G5" s="20" t="s">
        <v>7</v>
      </c>
      <c r="H5" s="20" t="s">
        <v>6</v>
      </c>
      <c r="I5" s="20" t="s">
        <v>8</v>
      </c>
      <c r="J5" s="20" t="s">
        <v>9</v>
      </c>
      <c r="K5" s="20" t="s">
        <v>10</v>
      </c>
      <c r="L5" s="20" t="s">
        <v>11</v>
      </c>
    </row>
    <row r="6" spans="1:13" ht="112.5" x14ac:dyDescent="0.2">
      <c r="A6" s="28">
        <v>1</v>
      </c>
      <c r="B6" s="6">
        <v>1</v>
      </c>
      <c r="C6" s="23" t="s">
        <v>28</v>
      </c>
      <c r="D6" s="24">
        <v>611660</v>
      </c>
      <c r="E6" s="6" t="s">
        <v>33</v>
      </c>
      <c r="F6" s="5">
        <v>958</v>
      </c>
      <c r="G6" s="25">
        <v>35.71</v>
      </c>
      <c r="H6" s="18">
        <f>F6*G6</f>
        <v>34210.18</v>
      </c>
      <c r="I6" s="7" t="s">
        <v>26</v>
      </c>
      <c r="J6" s="7" t="s">
        <v>26</v>
      </c>
      <c r="K6" s="9" t="s">
        <v>12</v>
      </c>
      <c r="L6" s="10">
        <f>VLOOKUP(G6, Intervalos!$B$3:$C$8,2,TRUE)</f>
        <v>0.05</v>
      </c>
      <c r="M6" s="17"/>
    </row>
    <row r="7" spans="1:13" ht="112.5" x14ac:dyDescent="0.2">
      <c r="A7" s="28"/>
      <c r="B7" s="6">
        <v>2</v>
      </c>
      <c r="C7" s="23" t="s">
        <v>29</v>
      </c>
      <c r="D7" s="24">
        <v>611660</v>
      </c>
      <c r="E7" s="6" t="s">
        <v>33</v>
      </c>
      <c r="F7" s="5">
        <v>958</v>
      </c>
      <c r="G7" s="25">
        <v>37.340000000000003</v>
      </c>
      <c r="H7" s="18">
        <f t="shared" ref="H7:H11" si="0">F7*G7</f>
        <v>35771.72</v>
      </c>
      <c r="I7" s="7" t="s">
        <v>26</v>
      </c>
      <c r="J7" s="7" t="s">
        <v>26</v>
      </c>
      <c r="K7" s="9" t="s">
        <v>12</v>
      </c>
      <c r="L7" s="10">
        <f>VLOOKUP(G7, Intervalos!$B$3:$C$8,2,TRUE)</f>
        <v>0.05</v>
      </c>
      <c r="M7" s="17"/>
    </row>
    <row r="8" spans="1:13" ht="112.5" x14ac:dyDescent="0.2">
      <c r="A8" s="28"/>
      <c r="B8" s="6">
        <v>3</v>
      </c>
      <c r="C8" s="23" t="s">
        <v>30</v>
      </c>
      <c r="D8" s="24">
        <v>260372</v>
      </c>
      <c r="E8" s="6" t="s">
        <v>33</v>
      </c>
      <c r="F8" s="5">
        <v>958</v>
      </c>
      <c r="G8" s="25">
        <v>35.67</v>
      </c>
      <c r="H8" s="18">
        <f t="shared" si="0"/>
        <v>34171.86</v>
      </c>
      <c r="I8" s="7" t="s">
        <v>27</v>
      </c>
      <c r="J8" s="7" t="s">
        <v>26</v>
      </c>
      <c r="K8" s="9" t="s">
        <v>12</v>
      </c>
      <c r="L8" s="10">
        <f>VLOOKUP(G8, Intervalos!$B$3:$C$8,2,TRUE)</f>
        <v>0.05</v>
      </c>
      <c r="M8" s="17"/>
    </row>
    <row r="9" spans="1:13" ht="33.75" x14ac:dyDescent="0.2">
      <c r="A9" s="28"/>
      <c r="B9" s="6">
        <v>4</v>
      </c>
      <c r="C9" s="23" t="s">
        <v>31</v>
      </c>
      <c r="D9" s="24">
        <v>600192</v>
      </c>
      <c r="E9" s="6" t="s">
        <v>33</v>
      </c>
      <c r="F9" s="5">
        <v>958</v>
      </c>
      <c r="G9" s="25">
        <v>44.93</v>
      </c>
      <c r="H9" s="18">
        <f t="shared" si="0"/>
        <v>43042.94</v>
      </c>
      <c r="I9" s="7" t="s">
        <v>27</v>
      </c>
      <c r="J9" s="7" t="s">
        <v>26</v>
      </c>
      <c r="K9" s="9" t="s">
        <v>12</v>
      </c>
      <c r="L9" s="10">
        <f>VLOOKUP(G9, Intervalos!$B$3:$C$8,2,TRUE)</f>
        <v>0.05</v>
      </c>
      <c r="M9" s="17"/>
    </row>
    <row r="10" spans="1:13" ht="45" x14ac:dyDescent="0.2">
      <c r="A10" s="28"/>
      <c r="B10" s="6">
        <v>5</v>
      </c>
      <c r="C10" s="23" t="s">
        <v>34</v>
      </c>
      <c r="D10" s="24">
        <v>600192</v>
      </c>
      <c r="E10" s="6" t="s">
        <v>33</v>
      </c>
      <c r="F10" s="5">
        <v>958</v>
      </c>
      <c r="G10" s="25">
        <v>44.65</v>
      </c>
      <c r="H10" s="18">
        <f t="shared" si="0"/>
        <v>42774.7</v>
      </c>
      <c r="I10" s="7" t="s">
        <v>27</v>
      </c>
      <c r="J10" s="7" t="s">
        <v>26</v>
      </c>
      <c r="K10" s="9" t="s">
        <v>12</v>
      </c>
      <c r="L10" s="10">
        <f>VLOOKUP(G10, Intervalos!$B$3:$C$8,2,TRUE)</f>
        <v>0.05</v>
      </c>
      <c r="M10" s="17"/>
    </row>
    <row r="11" spans="1:13" ht="33.75" x14ac:dyDescent="0.2">
      <c r="A11" s="28"/>
      <c r="B11" s="6">
        <v>6</v>
      </c>
      <c r="C11" s="23" t="s">
        <v>32</v>
      </c>
      <c r="D11" s="24">
        <v>611697</v>
      </c>
      <c r="E11" s="6" t="s">
        <v>33</v>
      </c>
      <c r="F11" s="5">
        <v>958</v>
      </c>
      <c r="G11" s="26">
        <v>39.31</v>
      </c>
      <c r="H11" s="18">
        <f t="shared" si="0"/>
        <v>37658.980000000003</v>
      </c>
      <c r="I11" s="7" t="s">
        <v>27</v>
      </c>
      <c r="J11" s="7" t="s">
        <v>26</v>
      </c>
      <c r="K11" s="9" t="s">
        <v>12</v>
      </c>
      <c r="L11" s="10">
        <f>VLOOKUP(G11, Intervalos!$B$3:$C$8,2,TRUE)</f>
        <v>0.05</v>
      </c>
      <c r="M11" s="17"/>
    </row>
    <row r="12" spans="1:13" x14ac:dyDescent="0.2">
      <c r="G12" s="21" t="s">
        <v>15</v>
      </c>
      <c r="H12" s="22">
        <f>SUM(H6:H11)</f>
        <v>227630.38000000003</v>
      </c>
    </row>
  </sheetData>
  <mergeCells count="4">
    <mergeCell ref="B1:L1"/>
    <mergeCell ref="B2:L2"/>
    <mergeCell ref="B3:L3"/>
    <mergeCell ref="A6:A11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  <headerFooter>
    <oddHeader>&amp;L&amp;G&amp;CPREGÃO ELETRÔNICO 03/2024 
&amp;R&amp;G</oddHeader>
    <oddFooter>&amp;L&amp;"-,Itálico"&amp;9ANEXO I-A- PLANILHA ESTIMATIVA DE QUANTIDADE E PREÇO&amp;R&amp;9&amp;P/&amp;N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C3" sqref="C3"/>
    </sheetView>
  </sheetViews>
  <sheetFormatPr defaultColWidth="0" defaultRowHeight="15" zeroHeight="1" x14ac:dyDescent="0.25"/>
  <cols>
    <col min="1" max="1" width="2.42578125" customWidth="1"/>
    <col min="2" max="2" width="12.85546875" customWidth="1"/>
    <col min="3" max="3" width="17.7109375" customWidth="1"/>
    <col min="4" max="4" width="3.140625" customWidth="1"/>
    <col min="5" max="5" width="27" customWidth="1"/>
    <col min="6" max="6" width="4" customWidth="1"/>
    <col min="7" max="16384" width="9.140625" hidden="1"/>
  </cols>
  <sheetData>
    <row r="1" spans="2:5" ht="10.5" customHeight="1" x14ac:dyDescent="0.25"/>
    <row r="2" spans="2:5" ht="63" customHeight="1" x14ac:dyDescent="0.25">
      <c r="B2" s="13" t="s">
        <v>17</v>
      </c>
      <c r="C2" s="13" t="s">
        <v>16</v>
      </c>
      <c r="E2" s="14" t="s">
        <v>19</v>
      </c>
    </row>
    <row r="3" spans="2:5" x14ac:dyDescent="0.25">
      <c r="B3" s="12">
        <v>0.01</v>
      </c>
      <c r="C3" s="11">
        <v>0.01</v>
      </c>
      <c r="E3" s="15" t="s">
        <v>20</v>
      </c>
    </row>
    <row r="4" spans="2:5" x14ac:dyDescent="0.25">
      <c r="B4" s="11">
        <v>5</v>
      </c>
      <c r="C4" s="11">
        <v>0.02</v>
      </c>
      <c r="E4" s="15" t="s">
        <v>21</v>
      </c>
    </row>
    <row r="5" spans="2:5" x14ac:dyDescent="0.25">
      <c r="B5" s="11">
        <v>10</v>
      </c>
      <c r="C5" s="11">
        <v>0.03</v>
      </c>
      <c r="E5" s="15" t="s">
        <v>22</v>
      </c>
    </row>
    <row r="6" spans="2:5" x14ac:dyDescent="0.25">
      <c r="B6" s="11">
        <v>20</v>
      </c>
      <c r="C6" s="11">
        <v>0.05</v>
      </c>
      <c r="E6" s="15" t="s">
        <v>23</v>
      </c>
    </row>
    <row r="7" spans="2:5" x14ac:dyDescent="0.25">
      <c r="B7" s="11">
        <v>50</v>
      </c>
      <c r="C7" s="11">
        <v>0.1</v>
      </c>
      <c r="E7" s="15" t="s">
        <v>24</v>
      </c>
    </row>
    <row r="8" spans="2:5" x14ac:dyDescent="0.25">
      <c r="B8" s="11">
        <v>100</v>
      </c>
      <c r="C8" s="16" t="s">
        <v>18</v>
      </c>
      <c r="E8" s="15" t="s">
        <v>25</v>
      </c>
    </row>
    <row r="9" spans="2:5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Anexo I-A</vt:lpstr>
      <vt:lpstr>Intervalos</vt:lpstr>
      <vt:lpstr>'Anexo I-A'!Area_de_impressao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Fábio</cp:lastModifiedBy>
  <cp:lastPrinted>2024-02-15T18:12:46Z</cp:lastPrinted>
  <dcterms:created xsi:type="dcterms:W3CDTF">2019-07-30T23:05:19Z</dcterms:created>
  <dcterms:modified xsi:type="dcterms:W3CDTF">2024-03-01T17:04:45Z</dcterms:modified>
</cp:coreProperties>
</file>