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E:\Desktop\PE 73-2023 Biológico 1\"/>
    </mc:Choice>
  </mc:AlternateContent>
  <xr:revisionPtr revIDLastSave="0" documentId="8_{E88ED5C3-98ED-4EA6-AD4F-48FBADCB4AC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Anexo I-A" sheetId="1" r:id="rId1"/>
    <sheet name="Interval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bWQb+y7wnT5VTKrui3PZDi+V4CQU3Qj92nD5sCXSqqw="/>
    </ext>
  </extLst>
</workbook>
</file>

<file path=xl/calcChain.xml><?xml version="1.0" encoding="utf-8"?>
<calcChain xmlns="http://schemas.openxmlformats.org/spreadsheetml/2006/main">
  <c r="K99" i="1" l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100" i="1" l="1"/>
</calcChain>
</file>

<file path=xl/sharedStrings.xml><?xml version="1.0" encoding="utf-8"?>
<sst xmlns="http://schemas.openxmlformats.org/spreadsheetml/2006/main" count="495" uniqueCount="167">
  <si>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</si>
  <si>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</si>
  <si>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</si>
  <si>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</si>
  <si>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</si>
  <si>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</si>
  <si>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</si>
  <si>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</si>
  <si>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</si>
  <si>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</si>
  <si>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</si>
  <si>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</si>
  <si>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</si>
  <si>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</si>
  <si>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SIM</t>
  </si>
  <si>
    <t>NÃO</t>
  </si>
  <si>
    <t>Aberto</t>
  </si>
  <si>
    <t>Agarose, LE (low electroendosmosis, Eletroendosmose Baixa ou Low Eeo), grau analítico. Frasco 100g. CAS  9012-36-6.</t>
  </si>
  <si>
    <t>Frasco 100g</t>
  </si>
  <si>
    <t>unidade</t>
  </si>
  <si>
    <t xml:space="preserve">Anticorpo anti-humano C-Kit ou CD117 para uso em cortes parafinados em imunohistoquímica. Apresentação: frasco com 1 mL concentrado.	</t>
  </si>
  <si>
    <t>Frasco com 1ml</t>
  </si>
  <si>
    <t>Anticorpo anti-humano CD163 para uso em cortes parafinados em imunohistoquímica. Apresentação: frasco com 1 mL concentrado</t>
  </si>
  <si>
    <t xml:space="preserve">Anticorpo anti-humano CD1a clone MTB1 para uso em cortes parafinados em imunohistoquímica. Apresentação: frasco com 1 mL concentrado.	</t>
  </si>
  <si>
    <t xml:space="preserve">Anticorpo anti-humano CD20 clone L26 para uso em cortes parafinados em imunohistoquímica. Apresentação: frasco com 1 mL concentrado.	</t>
  </si>
  <si>
    <t xml:space="preserve">Anticorpo anti-humano CD31 clone JC70A para uso em cortes parafinados em imunohistoquímica. Apresentação: frasco com 1 mL concentrado.	</t>
  </si>
  <si>
    <t xml:space="preserve">Anticorpo anti-humano CD68 clone KP1 para uso em cortes parafinados em imunohistoquímica. Apresentação: frasco com 1 mL concentrado.	</t>
  </si>
  <si>
    <t xml:space="preserve">Anticorpo anti-humano CD8 clone SP16 para uso em cortes parafinados em imunohistoquímica. Apresentação: frasco com 1 mL concentrado.	</t>
  </si>
  <si>
    <t xml:space="preserve">Anticorpo anti-humano Colágeno tipo IV para uso em cortes parafinados em imunohistoquímica. Apresentação: frasco com 1 mL concentrado.	</t>
  </si>
  <si>
    <t xml:space="preserve">Anticorpo anti-humano Ki67 clone MIB-1 ou sp6 para uso em cortes parafinados em imunohistoquímica. Apresentação: frasco com 1 mL concentrado.	</t>
  </si>
  <si>
    <t xml:space="preserve">Anticorpo anti-humano Melan-A clone A103 para uso em cortes parafinados em imunohistoquímica. Apresentação: frasco com 1 mL concentrado.	</t>
  </si>
  <si>
    <t>Anticorpo anti-p53, produzido em coelho, com reatividade para rato, com aplicação para western blot, concentração 1mg/mL, não conjugado</t>
  </si>
  <si>
    <t>Anticorpo monoclonal anti-B220 (CD45) de camundongo conjugado ao fluorocromo APC. Utilizado principalmente para citometria de fluxo com células oriundas de camundongos.</t>
  </si>
  <si>
    <t>Frasco com 50 µg</t>
  </si>
  <si>
    <t>Anticorpo monoclonal anti-CD3 de camundongo conjugado ao fluorocromo FITC. Utilizado principalmente para citometria de fluxo com células oriundas de camundongos.</t>
  </si>
  <si>
    <t>Anticorpo Monoclonal CLA (antígeno cutâneo de linfócito) (Clone HECA-452) – Rato anti-humano, não conjugado, 0.5 mg/mL , frasco. Anticorpos utilizado em ensaio de citometria de fluxo para marcação celular.</t>
  </si>
  <si>
    <t>Frasco com 100 µg</t>
  </si>
  <si>
    <t>Anticorpo Monoclonal MMP-9 (4A3) – camundongo anti-humano, não conjugado, 1.0 mg/ml, frasco. Material líquido utilizado em ensaio de imunohistoquímica.</t>
  </si>
  <si>
    <t>Anticorpo Monoclonal TIMP-2 (5D7) - camundongo anti-humano, não conjugado, 100 ug, Frasco. material líquido a ser utilizado em ensaios imunohistoquímicos.</t>
  </si>
  <si>
    <t>Azur II. Solubilidade em agua (0,1%) Passa teste / Perda na secagem (110ºC/1h) Max. 1% / Absorbância ca. 657nm / CI 52010 e CI 52015 ONU:NT CLASSE: NT CAS: [37247-10-2]. Frasco de 25g.</t>
  </si>
  <si>
    <t>Frasco de 25g</t>
  </si>
  <si>
    <t>Bálsamo do Canadá (Natural), resina extraída da madeira, uso histológico; aspecto físico: líquido viscoso, amarelo-clara; peso molecular: 0,99 g/mol; número de referência química: CAS 8007-47-4.</t>
  </si>
  <si>
    <t>Frasco de 100ml</t>
  </si>
  <si>
    <t>Calibrador hematológico compatível com o Analisador hematológico Wiener Counter 19, com 3 ml ou similar. Validade mínima de 12 meses a partir do recebimento. 3ml (WL 19 Cal AA, código 1474520)</t>
  </si>
  <si>
    <t>3ml</t>
  </si>
  <si>
    <t>Corante tipo eosina amarelada Y concentração solução a 2% - ASPECTO FÍSICO LÍQUIDO, CARACTERÍSTICAS ADICIONAIS CI 45380. Fornecimento em frasco de 1 litro</t>
  </si>
  <si>
    <t>Frasco de 1 litro</t>
  </si>
  <si>
    <t>Corante, tipo hematoxilina segundo harris, Aspecto físico: líquido.Fornecimento em frasco e 1 litro</t>
  </si>
  <si>
    <t>frasco de 1 L</t>
  </si>
  <si>
    <t xml:space="preserve">Cromotropo 2R (ou Você quis dizer: Chromotrope 2R), peso molecular 468,37; CAS 4197-07-3 Peso molecular: 468.37 </t>
  </si>
  <si>
    <t>Diluidor compatível para Analisador hematológico Wiener Counter 19 com 20 litros (WL 19 Rinse AA). Validade mínima de 12 meses a partir do recebimento. galão com 20 L</t>
  </si>
  <si>
    <t>Dimetilsulfóxido (DMSO)- Aspecto físico: límpido, incolor, inodoro. Peso molecular:  78,13, Composição química: (CH3)2SO, Teor de pureza mínima: 99,9%, Característica adicional: apirogênico e estéril. Número de referência química CAS: 67-68-5. Fornecimento em frasco de 100 mL</t>
  </si>
  <si>
    <t>frasco de 100 mL</t>
  </si>
  <si>
    <t>Floxina: usada na coloração HE, para fixar eosina no tecido, de coloração vermelha, CAS 18472 – 87-2, C.I. 45410. Sua fórmula empírica é C20H2Br4Cl4Na2, peso molecular 829,7. Fornecimento em frasco de 25g</t>
  </si>
  <si>
    <t>frasco de 25g</t>
  </si>
  <si>
    <t>Hematoxilina de Mayer - corante, tipo hematoxilina segundo mayer, aspecto físico líquido - solução de Hematoxilina utilizada para coloração nuclear em técnicas de Imunohistoquímica e Histologia. Fornecimento em frasco de 500ml</t>
  </si>
  <si>
    <t>frasco de 500ml</t>
  </si>
  <si>
    <t>Hematoxilina, reagente em pó, corante, fórmula molecular C16H14O6, peso molecular de 302,3g/mol, mínimo de corante de 95%. Marca de referência: Merck</t>
  </si>
  <si>
    <t>KIT ALCIAN BLUE PH 2,5 COLORAÇÃO ESPECIAL P/HISTOPATOLOGIA. PARA 60 COLORAÇÕES</t>
  </si>
  <si>
    <t>Kit de ELISA para dosagem de molécula de LDL oxidada em soro, plasma e outros fluidos biológicos. Produto Referência: Human oxLDL Elisa Kit E-El-H0124 (Elabscience Biotechnology Inc.)</t>
  </si>
  <si>
    <t>Kit de ELISA para dosagem de TNF-α (humano). Para a medição quantitativa de TNF-α humano em soro, plasma, sobrenadantes de cultura de células e urina. Formato: Kit com 96 poços.</t>
  </si>
  <si>
    <t>Kit de extração de DNA em amostra de sangue. Apresentação caixa. Especificações - Capacidade máxima de sangue: 200 µl; Capacidade de ligação da coluna: &gt; 50 µg; Tempo para completar 10 purificações: 30 minutos; Isolamento do DNA sem o uso de produtos químicos nocivos (sem clorofórmio ou precipitação de álcool); capacidade para 50 amostras.</t>
  </si>
  <si>
    <t>KIT PARA AGLUTINAÇÃO EM LATEX (MONUNUCLEOSE OU BRUCELOSE OU FATOR REUMATÓIDE)</t>
  </si>
  <si>
    <t>Kit para AST/GOT em soro ou plasma; Cinético. Para analisador bioquímico semi-automático ou automático. Validade mínima de 12 meses a partir do recebimento. Frasco para 400 testes ou similar. Com padrão incluído. unidade</t>
  </si>
  <si>
    <t>Kit para dosagem de colesterol HDL em soro ou plasma; Ponto final. Para analisador bioquímico semi-automático ou automático. Validade mínima de 12 meses a partir do recebimento. Frasco de 50mL ou similar. Com padrão incluído. unidade</t>
  </si>
  <si>
    <t>Kit para dosagem de glicose em soro ou plasma; Ponto final. Para analisador bioquímico semi-automático ou automático. Validade mínima de 12 meses a partir do recebimento. Frasco de 500mL ou similar. Com padrão incluído. unidade</t>
  </si>
  <si>
    <t>Kit para dosagem Gama glutamil transpeptidase em soro ou plasma; Cinético. Para analisador bioquímico semi-automático ou automático. Validade mínima de 12 meses a partir do recebimento. Frasco para 400 testes ou similar. Com padrão incluído. unidade</t>
  </si>
  <si>
    <t>Kit para extração de RNA de tecidos, células cultivadas e células brancas do sangue. Formato: Kit (com 10, 50 ou 250 preparações). Referência: SV Total RNA Isolation System (Promega).</t>
  </si>
  <si>
    <t>Kit para isolamento de exossomos e purificação de RNA (para soro e plasma). Capacidade de detecção de vesículas extracelulares de tamanho inferior a 100nm. Referência: ExoQuick® Exosome Isolation and RNA Purification Kit (for Serum &amp; Plasma), da System Biosciences.</t>
  </si>
  <si>
    <t>Kit Qualitrol 1H - Preparação em matriz proteica humana liofilizada, para controle interno da qualidade em ensaios de química clínica - Para uso em equipamento automático Labmax 240 Premium - Validade minima de 12 meses a contar do mês de recebimento. Kit 5 mL.</t>
  </si>
  <si>
    <t>Kit Ureia Uv- Cinético: Para uso em equipamento automático modelo LABMAX 240 Premium, marca referência: Labtest® (4x50 mL) - Validade mínima de 12 meses a contar do mês de recebimento</t>
  </si>
  <si>
    <t>Kit VDRL, teste não treponêmico para determinação qualitativa e semi quantitativa por floculação de anticorpos não treponêmicos (reaginas) presentes no soro ou plasma, utilizado para triagem sorológica da Sífilis, kit com, pelo menos, 250 testes. unidade</t>
  </si>
  <si>
    <t>Lugol - Solução a 5% - Composição: iodo metalóide a 5% iodeto de potássio a 10% e água destilada. Unidade de fornecimento: Frasco de 500ml.</t>
  </si>
  <si>
    <t>frasco de 500 ml</t>
  </si>
  <si>
    <t>Lugol a 2% - Solução de Iodo (I2) (1%) em equilíbrio com iodeto de potássio (KI) (2%) em água destilada - corante, tipo lugol fraco, aspecto físico líquido, características adicionais solução a 2%. Fornecimento em frasco de 100ml</t>
  </si>
  <si>
    <t>frasco de 100ml</t>
  </si>
  <si>
    <t>Marcador de Peso Molecular 100 bp - Unidade. Tampão de Armazenamento: 10 mM Tris-HCl (pH 8,0), 2 nM EDTA, Orange G e Glicerol</t>
  </si>
  <si>
    <t>Marcador de Peso Molecular 50 bp - Unidade. Tampão de Armazenamento: 10 mM Tris-Hcl (pH 8,0), 10 mM EDTA. 6x Loading buffer LGC: 0,25% azul de bromofenol, 0,25% Xileno cianol FF, 15% Ficoll 400</t>
  </si>
  <si>
    <t>Meio de montagem livre de água para a montagem permanente de espécimes para microscopia. Produto referência: Entellan (Merck)</t>
  </si>
  <si>
    <t>Frasco 100 mL .</t>
  </si>
  <si>
    <t>ÓLEO DE IMERSÃO, USO PARA MICROSCOPIA, ASPECTO FÍSICO LÍQUIDO LÍMPIDO, TRANSPARENTE, DENSIDADE 1,515 G/CM3</t>
  </si>
  <si>
    <t>FRASCO 100,00 ML</t>
  </si>
  <si>
    <t>Parafina plástica - Paraplast. Mistura de polímeros e parafina de alta pureza em pellets, para derretimento mais rápido; - Cortes com continuidade da fita excelente; - Minimiza a compressão do tecido, proporcionando secções claras e livres de rugas, completamente livre de resíduos corados; Utilizado para inclusão de material biológico. Fornecimento em embalagem de 1kg</t>
  </si>
  <si>
    <t>Reagente de Kovacs-indol (solução alcoólica 5% p-dimetilaminobenzaldeido)</t>
  </si>
  <si>
    <t>frasco c/ 30ml</t>
  </si>
  <si>
    <t>Reagente para isolamento de RNA - Trizol</t>
  </si>
  <si>
    <t>Solução de eosina-azul de metileno segundo May-Grünwald modificada - aspecto físico líquido. Corante utilizado para diagnóstico hematológico e histológicos. Ponto de ebulição 65 °C (1013 hPa), Densidade 0.79 g/cm3 (20 °C), Limite de explosão 5.5 - 44 %(V) Metanol, Ponto de fulgor 12 °C, Temperatura de ignição 455 °C. Fornecimento em frasco de 1 litro.</t>
  </si>
  <si>
    <t>Solução estéril de polissacarose (57g/L) e diatrizoato de sódio (90g/L). Reagente para isolamento de linfócitos de linfócitos e outras células mononucleares a partir de sangue total. Densidade: 1.077 g/ml. Temperatura de armazenamento: 2-8C. Produto referência: Histopaque-1077 (Sigma Aldrich)</t>
  </si>
  <si>
    <t>Frasco de 500ml</t>
  </si>
  <si>
    <t>SOLUÇÃO TAMPÃO, TIPO SALINA TAMPONADA (PBS), CONCENTRAÇÃO 10X</t>
  </si>
  <si>
    <t>FRASCO 500,00 ML</t>
  </si>
  <si>
    <t>SORO POLIVALENTE ANTI SALMONELLA FLAGELAR. Contém anticorpos contra os antígenos capsulares (H): a; b; c; d; i; 1, 2, 5</t>
  </si>
  <si>
    <t>FRASCO C/ 3ML</t>
  </si>
  <si>
    <t>SORO, ANTI E.COLI ENTEROPATOGÊNICA CLÁSSICA, POLIVALENTE A</t>
  </si>
  <si>
    <t>SORO, ANTI E.COLI ENTEROPATOGÊNICA CLÁSSICA, POLIVALENTE B</t>
  </si>
  <si>
    <t>SORO, ANTI E.COLI ENTEROPATOGÊNICA CLÁSSICA, POLIVALENTE C</t>
  </si>
  <si>
    <t>SORO, TIPO ANTI-A, COMPOSIÇÃO MONOCLONAL. Validade mínima de 12 meses a partir do recebimento. unidade</t>
  </si>
  <si>
    <t>Frasco com 10 ml</t>
  </si>
  <si>
    <t>SORO, TIPO ANTI-B, COMPOSIÇÃO MONOCLONAL. Validade mínima de 12 meses a partir do recebimento. unidade</t>
  </si>
  <si>
    <t xml:space="preserve">Tripsina de pâncreas de porco (Trypsin from porcine pancreas lyophilized powder, BioReagent). Para cultura de células, 1,000-2,000 unidades BAEE/mg sólido) </t>
  </si>
  <si>
    <t>Frasco c/ 5g</t>
  </si>
  <si>
    <t>Valor total</t>
  </si>
  <si>
    <t>Valor Unitário
Estimado (Faixa)</t>
  </si>
  <si>
    <t>Diferença Mínima
 de Valores / 
Percentuais de 
Lances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</si>
  <si>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</si>
  <si>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</si>
  <si>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</si>
  <si>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</si>
  <si>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</si>
  <si>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</si>
  <si>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0,10%</t>
  </si>
  <si>
    <t>Acima de R$ 100,00 =&gt; 0,10%</t>
  </si>
  <si>
    <t>Grama</t>
  </si>
  <si>
    <t>Teste</t>
  </si>
  <si>
    <t>Frasco 100 micrograma</t>
  </si>
  <si>
    <t>Mililitro</t>
  </si>
  <si>
    <t>Conjunto</t>
  </si>
  <si>
    <t>Litro</t>
  </si>
  <si>
    <r>
      <t xml:space="preserve">Água Ultrapura DNase/RNase-Free 50mL. </t>
    </r>
    <r>
      <rPr>
        <b/>
        <sz val="10"/>
        <color rgb="FFFF0000"/>
        <rFont val="Calibri"/>
        <family val="2"/>
      </rPr>
      <t>Fornecimento em frasco de 50ml - empenhos em múltiplos - cotar o valor da ml</t>
    </r>
    <r>
      <rPr>
        <sz val="10"/>
        <color theme="1"/>
        <rFont val="Calibri"/>
        <family val="2"/>
      </rPr>
      <t>.</t>
    </r>
  </si>
  <si>
    <r>
      <t xml:space="preserve">BÁLSAMO DO CANADÁ SINTÉTICO. Frasco 1000 mL . </t>
    </r>
    <r>
      <rPr>
        <b/>
        <sz val="10"/>
        <color rgb="FFFF0000"/>
        <rFont val="Calibri"/>
        <family val="2"/>
      </rPr>
      <t>Fornecimento em frasco de 1000ml - empenhos em múltiplos - cotar o valor da ml.</t>
    </r>
  </si>
  <si>
    <r>
      <t xml:space="preserve">D (+) maltose monohidratada - Aspecto físico: pó ou fino cristal incolor, Peso molecular: 360,31 g/mol, Fórmula química: C12H22O11.H2O, Grau de pureza teor mínimo de 90%, Número de referência química: CAS 69-79-4. Fornecimento em frasco de 250g. </t>
    </r>
    <r>
      <rPr>
        <b/>
        <sz val="10"/>
        <color rgb="FFFF0000"/>
        <rFont val="Calibri"/>
        <family val="2"/>
      </rPr>
      <t>Fornecimento em frasco de 250g - empenhos em múltiplos - cotar o valor da g.</t>
    </r>
  </si>
  <si>
    <r>
      <t xml:space="preserve">Tris(Hidroximetil)Aminometano - composição química C4H11NO3, aspecto físico pó branco cristalino, peso molecular 121,14, pureza mínima de 99,8%, características adicionais isento DNASE/RNASE, reagente p/ biologia molecular, número de referência química CAS 77-86-1. </t>
    </r>
    <r>
      <rPr>
        <b/>
        <sz val="10"/>
        <color rgb="FFFF0000"/>
        <rFont val="Calibri"/>
        <family val="2"/>
      </rPr>
      <t>Fornecimento em frasco de 500g - empenhos em múltiplos - cotar o valor do g</t>
    </r>
  </si>
  <si>
    <r>
      <t xml:space="preserve">Verde metilo amarelado SF (Light green SF). Verde-metilo SF amarelado (C.I. 42095) para microscopia; Reagente para diagnóstico in vitro, Reagente para análise; Frasco de vidro; Fórmula: C37H34N2Na2O9S3; Peso molecular : 792.86 g/mol Nº CAS : 5141-20-8. </t>
    </r>
    <r>
      <rPr>
        <b/>
        <sz val="10"/>
        <color rgb="FFFF0000"/>
        <rFont val="Calibri"/>
        <family val="2"/>
      </rPr>
      <t>Fornecimento em frasco de 25g - empenhos em múltiplos - cotar o valor do g</t>
    </r>
  </si>
  <si>
    <r>
      <t xml:space="preserve">Conjunto para coloração de Gram. </t>
    </r>
    <r>
      <rPr>
        <b/>
        <sz val="10"/>
        <color rgb="FFFF0000"/>
        <rFont val="Calibri"/>
        <family val="2"/>
      </rPr>
      <t>Fornecimento em kit de com 4 frascos de 500ml.</t>
    </r>
  </si>
  <si>
    <t>grama</t>
  </si>
  <si>
    <r>
      <t xml:space="preserve">Ácido (hidroxietil)piperazina etanosulfônico (HEPES) - Composição química: ácido 4-(2-hidroxietil)piperazino-1-etanosulfônico, Fórmula química: C8H18O4N2S, Aspecto físico: pó branco cristalino, Massa molar: 238,31, Grau de pureza mínima de 99,5%, Número de referência química: CAS 7365-45-9. </t>
    </r>
    <r>
      <rPr>
        <b/>
        <sz val="10"/>
        <color rgb="FFFF0000"/>
        <rFont val="Calibri"/>
        <family val="2"/>
      </rPr>
      <t>Fornecimento em frasco de 100g - empenhos em múltiplos - cotar o valor do g.</t>
    </r>
  </si>
  <si>
    <r>
      <t xml:space="preserve">Ácido Fosfotúngstico (PTA), aspecto físico cristal branco ou acinzentado a verde amarelado, fórmula química H3[P(W3O10)4]. XH2O, peso molecular 2880,17 G + XH20, característica adicional reagente, número de referência química CAS 12501-23-4. </t>
    </r>
    <r>
      <rPr>
        <b/>
        <sz val="10"/>
        <color rgb="FFFF0000"/>
        <rFont val="Calibri"/>
        <family val="2"/>
      </rPr>
      <t xml:space="preserve"> Fornecimento em frasco de 100g - empenhos em múltiplos - cotar o valor do g.</t>
    </r>
    <r>
      <rPr>
        <sz val="10"/>
        <color theme="1"/>
        <rFont val="Calibri"/>
      </rPr>
      <t xml:space="preserve"> </t>
    </r>
  </si>
  <si>
    <t>Frasco 1ml</t>
  </si>
  <si>
    <t>Frasco 1mg/ml</t>
  </si>
  <si>
    <r>
      <t xml:space="preserve">COLORAÇÃO PANÓTICO RÁPIDO - corante, tipo conjunto corante hematológico panótico rápido, aspecto físico líquido, características adicionais frascos separados contendo, composição 0,1% de ciclohexadienos,0,1% de azobenzosulfônicos, componentes adicionais 0,1% de fenotiazinas. Conjunto: 3 frascos de 500ml
Corante rápido para hematologia, contendo:
Panótico rápido nº1: solução de triarilmetano a 0,1% (500mL)
Panótico rápido nº2: solução de xantenos a 0,1% (500mL)
Panótico rápido nº3: solução de tiazinas a 0,1% (500mL). </t>
    </r>
    <r>
      <rPr>
        <b/>
        <sz val="10"/>
        <color rgb="FFFF0000"/>
        <rFont val="Calibri"/>
        <family val="2"/>
      </rPr>
      <t>Fornecimento em kit de com 3 frascos de 500ml.</t>
    </r>
  </si>
  <si>
    <r>
      <t xml:space="preserve">Controle hematológico com 3 níveis (baixo - normal - alto) compatível com o Analisador hematológico Wiener Counter 19, com 3 ml ou similar. Validade mínima de 12 meses a partir do recebimento. 3 mL cd (WL 19 Con AA 3 Niveles). Conjunto para coloração de Gram. </t>
    </r>
    <r>
      <rPr>
        <b/>
        <sz val="10"/>
        <color rgb="FFFF0000"/>
        <rFont val="Calibri"/>
        <family val="2"/>
      </rPr>
      <t>Fornecimento em kit de com 3 frascos de 3ml.</t>
    </r>
  </si>
  <si>
    <t>Unidade = Kit 3 contendo x 3ml</t>
  </si>
  <si>
    <r>
      <t xml:space="preserve">Anticorpo anti-CD4 com reatividade para humano e marcado com FITC. Clone RPA-T4. Isotipo de rato IgG1. Líquido para 100 testes. </t>
    </r>
    <r>
      <rPr>
        <b/>
        <sz val="10"/>
        <color rgb="FFFF0000"/>
        <rFont val="Calibri"/>
        <family val="2"/>
      </rPr>
      <t>Fornecimento da unidade liquido para 100 testes.</t>
    </r>
  </si>
  <si>
    <t xml:space="preserve"> frasco 1mg/ml</t>
  </si>
  <si>
    <r>
      <t xml:space="preserve">Corante, tipo conjunto coloração ziehl-neelsen - Aspecto físico: líquido, Composição: álcool-ácido, fucsina fenicada e azul de metileno. </t>
    </r>
    <r>
      <rPr>
        <b/>
        <sz val="10"/>
        <color rgb="FFFF0000"/>
        <rFont val="Calibri"/>
        <family val="2"/>
      </rPr>
      <t>Fornecimento Conjunto: 3 frascos de 500ml</t>
    </r>
    <r>
      <rPr>
        <sz val="10"/>
        <color theme="1"/>
        <rFont val="Calibri"/>
      </rPr>
      <t>.</t>
    </r>
  </si>
  <si>
    <t>Frasco 20 litros</t>
  </si>
  <si>
    <t>Unidade = Kit</t>
  </si>
  <si>
    <t>teste</t>
  </si>
  <si>
    <r>
      <t xml:space="preserve">Kit de Coloração Ácido Periódico de Schiff (PAS). Kit de coloração histológica para detecção de aldeído e mucossubstâncias. </t>
    </r>
    <r>
      <rPr>
        <b/>
        <sz val="10"/>
        <color rgb="FFFF0000"/>
        <rFont val="Calibri"/>
        <family val="2"/>
      </rPr>
      <t xml:space="preserve">Fornecimento em kit </t>
    </r>
  </si>
  <si>
    <r>
      <t>Kit de Coloração Fontana Masson. Kit de coloração para demonstração de pigmentos de melanina em cortes histológicos.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Fornecimento em kit</t>
    </r>
    <r>
      <rPr>
        <sz val="10"/>
        <color rgb="FFFF0000"/>
        <rFont val="Calibri"/>
        <family val="2"/>
      </rPr>
      <t xml:space="preserve"> </t>
    </r>
  </si>
  <si>
    <r>
      <t xml:space="preserve">Kit de Coloração Weigert-Van Gieson. Kit de coloração histológica para elastina, tecido conjuntivo e colágeno. </t>
    </r>
    <r>
      <rPr>
        <b/>
        <sz val="10"/>
        <color rgb="FFFF0000"/>
        <rFont val="Calibri"/>
        <family val="2"/>
      </rPr>
      <t xml:space="preserve">Fornecimento em kit </t>
    </r>
  </si>
  <si>
    <t xml:space="preserve">Conjunto </t>
  </si>
  <si>
    <t>Unidade = Kit para 1000 reações</t>
  </si>
  <si>
    <t>Unidade = kit</t>
  </si>
  <si>
    <r>
      <t xml:space="preserve">Reagente para determinação de tempo de tromboplastina parcial ativada (TTPA) e medições da coagulação baseada no tempo de tromboplastina parcial ativada. Usado para Coagulometria. </t>
    </r>
    <r>
      <rPr>
        <b/>
        <sz val="10"/>
        <color rgb="FFFF0000"/>
        <rFont val="Calibri"/>
        <family val="2"/>
      </rPr>
      <t xml:space="preserve">Fornecimento em Kit contendo 2 frascos, sendo 1 R1 de 4ml e 1 R2 de 6ml. </t>
    </r>
  </si>
  <si>
    <r>
      <t xml:space="preserve">Solução de formalina 10% neutra tamponada pH 7,2. </t>
    </r>
    <r>
      <rPr>
        <b/>
        <sz val="10"/>
        <color rgb="FFFF0000"/>
        <rFont val="Calibri"/>
        <family val="2"/>
      </rPr>
      <t>Fornecimento em Frasco de 1Litro.</t>
    </r>
  </si>
  <si>
    <t>Unidade = Caixa com 10 unidades</t>
  </si>
  <si>
    <r>
      <t>Teste de aglutinação de látex em lâmina1 para a diferenciação de cepas de Staphylococcus aureus, através da detecção do fator de aglutinação (“clumping”), -</t>
    </r>
    <r>
      <rPr>
        <b/>
        <sz val="10"/>
        <color rgb="FFFF0000"/>
        <rFont val="Calibri"/>
        <family val="2"/>
      </rPr>
      <t xml:space="preserve"> Cotar e fornecer o KIT</t>
    </r>
  </si>
  <si>
    <t>Unidade = Caixa com 25</t>
  </si>
  <si>
    <r>
      <t xml:space="preserve">Teste para determinação de CKMB - Teste de Imunoensaio fluorescente (FIA) para determinação quantitativa da Isoenzima MB da creatina quinase (CK-MB) em sangue total, soro ou plasma humano. Metodologia: Imunodetecção tipo sanduíche. Faixa de medição: 3 - 100 ng/mL Cut-off: 7 ng/mL Cx com 25 testes. </t>
    </r>
    <r>
      <rPr>
        <b/>
        <sz val="10"/>
        <color rgb="FFFF0000"/>
        <rFont val="Calibri"/>
        <family val="2"/>
      </rPr>
      <t>Cotar e fornecer a caixa com 25 testes.</t>
    </r>
  </si>
  <si>
    <r>
      <t xml:space="preserve">Teste para determinação de Troponina I - Teste Imunoensaio imunoenzimático fluorescente (FIA) para determinação quantitativa de Troponina I Cardíaca (Tn-I) em soro ou plasma humano. Metodologia Imunodetecção tipo sanduíche. Faixa de medição: 0,10 - 50 ng/. mL Cut-off: 0,3 ng/mL Cx com 25 testes. </t>
    </r>
    <r>
      <rPr>
        <b/>
        <sz val="10"/>
        <color rgb="FFFF0000"/>
        <rFont val="Calibri"/>
        <family val="2"/>
      </rPr>
      <t>Cotar e fornecer a caixa com 25 testes.</t>
    </r>
  </si>
  <si>
    <t>Unidade = Frasco com 50 tiras</t>
  </si>
  <si>
    <r>
      <t xml:space="preserve">Tiras reagentes para teste de glicemia (Frasco com 50 tiras). Tira de teste para dosagem de glicemia capilar em sangue venoso, capilar, arterial e neonatal. Com película protetora em pvc para a proteção da área reagente. Dotada de 3 eletrodos que visam minimizar qualquer interferência nos resultados. Tempo máximo para apresentar resultado: 10 segundos. </t>
    </r>
    <r>
      <rPr>
        <b/>
        <sz val="10"/>
        <color rgb="FFFF0000"/>
        <rFont val="Calibri"/>
        <family val="2"/>
      </rPr>
      <t>Cotar e fornecer o frasco com 50 tiras.</t>
    </r>
  </si>
  <si>
    <t>Unidade = Frasco</t>
  </si>
  <si>
    <r>
      <t xml:space="preserve">Tiras reagentes para teste de glicemia (Frasco com 50 tiras). Tira de teste para dosagem de glicemia capilar em sangue venoso, capilar, arterial e neonatal. Compatível com aparelho Accu-Check Active. </t>
    </r>
    <r>
      <rPr>
        <b/>
        <sz val="10"/>
        <color rgb="FFFF0000"/>
        <rFont val="Calibri"/>
        <family val="2"/>
      </rPr>
      <t>Cotar e fornecer o Frasco com 50 tiras.</t>
    </r>
  </si>
  <si>
    <r>
      <t xml:space="preserve">Tiras reagentes para teste de glicemia (Frasco com 50 tiras). Tira de teste para dosagem de glicemia capilar em sangue venoso, capilar, arterial e neonatal. Compatível com aparelho Accu-Check Performa. </t>
    </r>
    <r>
      <rPr>
        <b/>
        <sz val="10"/>
        <color rgb="FFFF0000"/>
        <rFont val="Calibri"/>
        <family val="2"/>
      </rPr>
      <t>Cotar e fornecer o frasco com 50 tiras.</t>
    </r>
  </si>
  <si>
    <r>
      <t xml:space="preserve">Sistema de extração de DNA Genômico baseado em minicolunas com membranas para ser usado em microcentrífuga, contendo Proteinase K para diversos tipos de tecido. </t>
    </r>
    <r>
      <rPr>
        <b/>
        <sz val="10"/>
        <color rgb="FFFF0000"/>
        <rFont val="Calibri"/>
        <family val="2"/>
      </rPr>
      <t>Cotação e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Fornecimento em kit.</t>
    </r>
  </si>
  <si>
    <r>
      <t xml:space="preserve">Pyr Test. Teste em disco, baseado na hidrólise enzimática da L-Pyrrolidonyl-Beta-Naphytylamide, para identificação de Streptococcus pyogenes e Enterococcus spp, teste rápido e preciso. Contém 1 Fr c/ 2 ml e 24 Discos - KIT. </t>
    </r>
    <r>
      <rPr>
        <b/>
        <sz val="10"/>
        <color rgb="FFFF0000"/>
        <rFont val="Calibri"/>
        <family val="2"/>
      </rPr>
      <t>Cotação e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Fornecimento em kit.</t>
    </r>
  </si>
  <si>
    <r>
      <t xml:space="preserve">Reagente para amplificação de anticorpos primários de dupla ligação (coelho-camundongo) em reação de imuno-histoquímica – sistema de detecção por polímero em duas etapas– </t>
    </r>
    <r>
      <rPr>
        <b/>
        <sz val="10"/>
        <color rgb="FFFF0000"/>
        <rFont val="Calibri"/>
        <family val="2"/>
      </rPr>
      <t>Cotação e fornecimento em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Kit para 1000 reações</t>
    </r>
  </si>
  <si>
    <t>Pacote de 1 quilograma</t>
  </si>
  <si>
    <r>
      <t>Anticorpo Monoclonal MMP-2 (2C1) – camundongo anti-humano, não conjugado, 200 µg/ml, frasco. Anticorpo líquido utilizado em citometria de fluxo e/ou tecido.</t>
    </r>
    <r>
      <rPr>
        <b/>
        <sz val="10"/>
        <color rgb="FFFF0000"/>
        <rFont val="Calibri"/>
        <family val="2"/>
      </rPr>
      <t xml:space="preserve"> Cotação e Fornecimento em frasco.</t>
    </r>
  </si>
  <si>
    <r>
      <t>Kit de calibração espectral I para  para manutenção de sistemas de PCR em tempo real 7500 (número no catálogo - 4349180).</t>
    </r>
    <r>
      <rPr>
        <b/>
        <sz val="10"/>
        <color rgb="FFFF0000"/>
        <rFont val="Calibri"/>
        <family val="2"/>
      </rPr>
      <t xml:space="preserve"> Cotação e Fornecimento em KIT.</t>
    </r>
  </si>
  <si>
    <r>
      <t xml:space="preserve">KIT DE TRICRÔMIO DE MASSON. COLORAÇÃO ESPECIAL P/ HISTOPATOLOGIA. 60 COLORAÇÕES. </t>
    </r>
    <r>
      <rPr>
        <b/>
        <sz val="10"/>
        <color rgb="FFFF0000"/>
        <rFont val="Calibri"/>
        <family val="2"/>
      </rPr>
      <t>Cotação e Fornecimento em KIT.</t>
    </r>
  </si>
  <si>
    <r>
      <t xml:space="preserve">Anticorpo Monoclonal TIMP-1 (2A5) – camundongo anti-humano, não conjugado, 200 µg/ml , Frasco. Material para uso em ensaios de imunohistoquímica. </t>
    </r>
    <r>
      <rPr>
        <b/>
        <sz val="10"/>
        <color rgb="FFFF0000"/>
        <rFont val="Calibri"/>
        <family val="2"/>
      </rPr>
      <t>Cotação e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Fornecimento em frasco.</t>
    </r>
  </si>
  <si>
    <r>
      <t xml:space="preserve">Kit de ELISA para detecção de Anti-PLA2R IgG. O kit de Anti-PLA2R ELISA é indicado para ensaio 'in vitro' semi-quantitativo ou quantitativo de auto-anticorpos humanos contra PLA2R (receptor de fosfolipase A2). Unidade: Kit com 96 reações. </t>
    </r>
    <r>
      <rPr>
        <b/>
        <sz val="10"/>
        <color rgb="FFFF0000"/>
        <rFont val="Calibri"/>
        <family val="2"/>
      </rPr>
      <t xml:space="preserve">Cotação e Fornecimento em kit com 96 reaçoes. </t>
    </r>
  </si>
  <si>
    <r>
      <t xml:space="preserve">Kit de ELISA para dosagem de IL-10 (humano). Para detectar interleucina-10 no plasma de pacientes urêmicos em hemodiálise (HD). Unidade: Kit com 96 reações. </t>
    </r>
    <r>
      <rPr>
        <b/>
        <sz val="10"/>
        <color rgb="FFFF0000"/>
        <rFont val="Calibri"/>
        <family val="2"/>
      </rPr>
      <t>Cotação e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 xml:space="preserve">Fornecimento em kit com 96 reaçoes. </t>
    </r>
  </si>
  <si>
    <r>
      <t xml:space="preserve">Teste indicador biológico para autoclave, utilizados para monitorar ciclos de esterilização a vapor. </t>
    </r>
    <r>
      <rPr>
        <b/>
        <sz val="10"/>
        <color rgb="FFFF0000"/>
        <rFont val="Calibri"/>
        <family val="2"/>
      </rPr>
      <t>Cotar e fornecer a Caixa com 10 unidades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</si>
</sst>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</numFmts>
  <fonts count="14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0"/>
      <color rgb="FFFF0000"/>
      <name val="Calibri"/>
    </font>
    <font>
      <sz val="14"/>
      <color rgb="FF000000"/>
      <name val="Times New Roman"/>
    </font>
    <font>
      <sz val="14"/>
      <color rgb="FFFF0000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27" zoomScaleNormal="100" workbookViewId="0">
      <selection activeCell="D100" sqref="D100"/>
    </sheetView>
  </sheetViews>
  <sheetFormatPr defaultColWidth="14.44140625" defaultRowHeight="15" customHeight="1" x14ac:dyDescent="0.3"/>
  <cols>
    <col min="1" max="1" width="4.33203125" customWidth="1"/>
    <col min="2" max="2" width="49.5546875" customWidth="1"/>
    <col min="3" max="3" width="9.6640625" customWidth="1"/>
    <col min="4" max="4" width="16.33203125" customWidth="1"/>
    <col min="5" max="5" width="10.109375" customWidth="1"/>
    <col min="6" max="6" width="13.5546875" customWidth="1"/>
    <col min="7" max="7" width="21.33203125" customWidth="1"/>
    <col min="8" max="8" width="10" customWidth="1"/>
    <col min="9" max="9" width="11.5546875" customWidth="1"/>
    <col min="10" max="10" width="7.88671875" customWidth="1"/>
    <col min="11" max="11" width="14.6640625" customWidth="1"/>
    <col min="12" max="12" width="19.33203125" customWidth="1"/>
    <col min="13" max="14" width="9.109375" customWidth="1"/>
    <col min="15" max="15" width="21.88671875" customWidth="1"/>
    <col min="16" max="16" width="20.33203125" customWidth="1"/>
    <col min="17" max="26" width="9.109375" customWidth="1"/>
  </cols>
  <sheetData>
    <row r="1" spans="1:26" ht="12.75" customHeigh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1.400000000000006" x14ac:dyDescent="0.3">
      <c r="A5" s="6" t="s">
        <v>3</v>
      </c>
      <c r="B5" s="7" t="s">
        <v>4</v>
      </c>
      <c r="C5" s="7" t="s">
        <v>5</v>
      </c>
      <c r="D5" s="23" t="s">
        <v>6</v>
      </c>
      <c r="E5" s="2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6.6" x14ac:dyDescent="0.3">
      <c r="A6" s="8">
        <v>1</v>
      </c>
      <c r="B6" s="24" t="s">
        <v>125</v>
      </c>
      <c r="C6" s="8">
        <v>434236</v>
      </c>
      <c r="D6" s="25" t="s">
        <v>112</v>
      </c>
      <c r="E6" s="28">
        <v>700</v>
      </c>
      <c r="F6" s="9">
        <v>4.88</v>
      </c>
      <c r="G6" s="9">
        <f t="shared" ref="G6:G37" si="0">F6*E6</f>
        <v>3416</v>
      </c>
      <c r="H6" s="9" t="s">
        <v>14</v>
      </c>
      <c r="I6" s="9" t="s">
        <v>15</v>
      </c>
      <c r="J6" s="10" t="s">
        <v>16</v>
      </c>
      <c r="K6" s="11">
        <f>VLOOKUP(F6, Intervalos!$B$3:$C$8,2,TRUE)</f>
        <v>0.01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2.8" x14ac:dyDescent="0.3">
      <c r="A7" s="8">
        <v>2</v>
      </c>
      <c r="B7" s="24" t="s">
        <v>126</v>
      </c>
      <c r="C7" s="8">
        <v>361163</v>
      </c>
      <c r="D7" s="25" t="s">
        <v>124</v>
      </c>
      <c r="E7" s="28">
        <v>200</v>
      </c>
      <c r="F7" s="9">
        <v>3.37</v>
      </c>
      <c r="G7" s="9">
        <f t="shared" si="0"/>
        <v>674</v>
      </c>
      <c r="H7" s="9" t="s">
        <v>14</v>
      </c>
      <c r="I7" s="9" t="s">
        <v>15</v>
      </c>
      <c r="J7" s="10" t="s">
        <v>16</v>
      </c>
      <c r="K7" s="11">
        <f>VLOOKUP(F7, Intervalos!$B$3:$C$8,2,TRUE)</f>
        <v>0.01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6" x14ac:dyDescent="0.3">
      <c r="A8" s="8">
        <v>3</v>
      </c>
      <c r="B8" s="15" t="s">
        <v>17</v>
      </c>
      <c r="C8" s="8">
        <v>412320</v>
      </c>
      <c r="D8" s="26" t="s">
        <v>18</v>
      </c>
      <c r="E8" s="28">
        <v>14</v>
      </c>
      <c r="F8" s="9">
        <v>2389.96</v>
      </c>
      <c r="G8" s="9">
        <f t="shared" si="0"/>
        <v>33459.440000000002</v>
      </c>
      <c r="H8" s="9" t="s">
        <v>14</v>
      </c>
      <c r="I8" s="9" t="s">
        <v>15</v>
      </c>
      <c r="J8" s="10" t="s">
        <v>16</v>
      </c>
      <c r="K8" s="11" t="str">
        <f>VLOOKUP(F8, Intervalos!$B$3:$C$8,2,TRUE)</f>
        <v>0,10%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4" x14ac:dyDescent="0.3">
      <c r="A9" s="8">
        <v>4</v>
      </c>
      <c r="B9" s="24" t="s">
        <v>118</v>
      </c>
      <c r="C9" s="8">
        <v>320353</v>
      </c>
      <c r="D9" s="25" t="s">
        <v>127</v>
      </c>
      <c r="E9" s="28">
        <v>200</v>
      </c>
      <c r="F9" s="9">
        <v>1.49</v>
      </c>
      <c r="G9" s="9">
        <f t="shared" si="0"/>
        <v>298</v>
      </c>
      <c r="H9" s="9" t="s">
        <v>14</v>
      </c>
      <c r="I9" s="9" t="s">
        <v>15</v>
      </c>
      <c r="J9" s="10" t="s">
        <v>16</v>
      </c>
      <c r="K9" s="11">
        <f>VLOOKUP(F9, Intervalos!$B$3:$C$8,2,TRUE)</f>
        <v>0.01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5.2" x14ac:dyDescent="0.3">
      <c r="A10" s="8">
        <v>5</v>
      </c>
      <c r="B10" s="24" t="s">
        <v>132</v>
      </c>
      <c r="C10" s="8">
        <v>378209</v>
      </c>
      <c r="D10" s="25" t="s">
        <v>113</v>
      </c>
      <c r="E10" s="28">
        <v>4</v>
      </c>
      <c r="F10" s="9">
        <v>39.58</v>
      </c>
      <c r="G10" s="9">
        <f t="shared" si="0"/>
        <v>158.32</v>
      </c>
      <c r="H10" s="9" t="s">
        <v>14</v>
      </c>
      <c r="I10" s="9" t="s">
        <v>15</v>
      </c>
      <c r="J10" s="10" t="s">
        <v>16</v>
      </c>
      <c r="K10" s="11">
        <f>VLOOKUP(F10, Intervalos!$B$3:$C$8,2,TRUE)</f>
        <v>0.05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1.4" x14ac:dyDescent="0.3">
      <c r="A11" s="8">
        <v>6</v>
      </c>
      <c r="B11" s="15" t="s">
        <v>20</v>
      </c>
      <c r="C11" s="8">
        <v>415960</v>
      </c>
      <c r="D11" s="26" t="s">
        <v>21</v>
      </c>
      <c r="E11" s="28">
        <v>3</v>
      </c>
      <c r="F11" s="9">
        <v>3757.5</v>
      </c>
      <c r="G11" s="9">
        <f t="shared" si="0"/>
        <v>11272.5</v>
      </c>
      <c r="H11" s="9" t="s">
        <v>14</v>
      </c>
      <c r="I11" s="9" t="s">
        <v>15</v>
      </c>
      <c r="J11" s="10" t="s">
        <v>16</v>
      </c>
      <c r="K11" s="11" t="str">
        <f>VLOOKUP(F11, Intervalos!$B$3:$C$8,2,TRUE)</f>
        <v>0,10%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4" x14ac:dyDescent="0.3">
      <c r="A12" s="8">
        <v>7</v>
      </c>
      <c r="B12" s="15" t="s">
        <v>22</v>
      </c>
      <c r="C12" s="8">
        <v>404387</v>
      </c>
      <c r="D12" s="26" t="s">
        <v>21</v>
      </c>
      <c r="E12" s="28">
        <v>3</v>
      </c>
      <c r="F12" s="9">
        <v>2971</v>
      </c>
      <c r="G12" s="9">
        <f t="shared" si="0"/>
        <v>8913</v>
      </c>
      <c r="H12" s="9" t="s">
        <v>14</v>
      </c>
      <c r="I12" s="9" t="s">
        <v>15</v>
      </c>
      <c r="J12" s="10" t="s">
        <v>16</v>
      </c>
      <c r="K12" s="11" t="str">
        <f>VLOOKUP(F12, Intervalos!$B$3:$C$8,2,TRUE)</f>
        <v>0,10%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4" x14ac:dyDescent="0.3">
      <c r="A13" s="8">
        <v>8</v>
      </c>
      <c r="B13" s="15" t="s">
        <v>23</v>
      </c>
      <c r="C13" s="8">
        <v>473749</v>
      </c>
      <c r="D13" s="26" t="s">
        <v>21</v>
      </c>
      <c r="E13" s="28">
        <v>3</v>
      </c>
      <c r="F13" s="9">
        <v>2695.67</v>
      </c>
      <c r="G13" s="9">
        <f t="shared" si="0"/>
        <v>8087.01</v>
      </c>
      <c r="H13" s="9" t="s">
        <v>14</v>
      </c>
      <c r="I13" s="9" t="s">
        <v>15</v>
      </c>
      <c r="J13" s="10" t="s">
        <v>16</v>
      </c>
      <c r="K13" s="11" t="str">
        <f>VLOOKUP(F13, Intervalos!$B$3:$C$8,2,TRUE)</f>
        <v>0,10%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1.4" x14ac:dyDescent="0.3">
      <c r="A14" s="8">
        <v>9</v>
      </c>
      <c r="B14" s="15" t="s">
        <v>24</v>
      </c>
      <c r="C14" s="8">
        <v>336051</v>
      </c>
      <c r="D14" s="26" t="s">
        <v>21</v>
      </c>
      <c r="E14" s="28">
        <v>4</v>
      </c>
      <c r="F14" s="9">
        <v>14651</v>
      </c>
      <c r="G14" s="9">
        <f t="shared" si="0"/>
        <v>58604</v>
      </c>
      <c r="H14" s="9" t="s">
        <v>14</v>
      </c>
      <c r="I14" s="9" t="s">
        <v>15</v>
      </c>
      <c r="J14" s="10" t="s">
        <v>16</v>
      </c>
      <c r="K14" s="11" t="str">
        <f>VLOOKUP(F14, Intervalos!$B$3:$C$8,2,TRUE)</f>
        <v>0,10%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1.4" x14ac:dyDescent="0.3">
      <c r="A15" s="8">
        <v>10</v>
      </c>
      <c r="B15" s="15" t="s">
        <v>25</v>
      </c>
      <c r="C15" s="8">
        <v>431523</v>
      </c>
      <c r="D15" s="26" t="s">
        <v>21</v>
      </c>
      <c r="E15" s="28">
        <v>2</v>
      </c>
      <c r="F15" s="9">
        <v>2971</v>
      </c>
      <c r="G15" s="9">
        <f t="shared" si="0"/>
        <v>5942</v>
      </c>
      <c r="H15" s="9" t="s">
        <v>14</v>
      </c>
      <c r="I15" s="9" t="s">
        <v>15</v>
      </c>
      <c r="J15" s="10" t="s">
        <v>16</v>
      </c>
      <c r="K15" s="11" t="str">
        <f>VLOOKUP(F15, Intervalos!$B$3:$C$8,2,TRUE)</f>
        <v>0,10%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1.4" x14ac:dyDescent="0.3">
      <c r="A16" s="8">
        <v>11</v>
      </c>
      <c r="B16" s="15" t="s">
        <v>26</v>
      </c>
      <c r="C16" s="8">
        <v>445422</v>
      </c>
      <c r="D16" s="26" t="s">
        <v>21</v>
      </c>
      <c r="E16" s="28">
        <v>3</v>
      </c>
      <c r="F16" s="9">
        <v>2971</v>
      </c>
      <c r="G16" s="9">
        <f t="shared" si="0"/>
        <v>8913</v>
      </c>
      <c r="H16" s="9" t="s">
        <v>14</v>
      </c>
      <c r="I16" s="9" t="s">
        <v>15</v>
      </c>
      <c r="J16" s="10" t="s">
        <v>16</v>
      </c>
      <c r="K16" s="11" t="str">
        <f>VLOOKUP(F16, Intervalos!$B$3:$C$8,2,TRUE)</f>
        <v>0,10%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4" x14ac:dyDescent="0.3">
      <c r="A17" s="8">
        <v>12</v>
      </c>
      <c r="B17" s="15" t="s">
        <v>27</v>
      </c>
      <c r="C17" s="8">
        <v>336053</v>
      </c>
      <c r="D17" s="26" t="s">
        <v>21</v>
      </c>
      <c r="E17" s="28">
        <v>3</v>
      </c>
      <c r="F17" s="9">
        <v>2695.67</v>
      </c>
      <c r="G17" s="9">
        <f t="shared" si="0"/>
        <v>8087.01</v>
      </c>
      <c r="H17" s="9" t="s">
        <v>14</v>
      </c>
      <c r="I17" s="9" t="s">
        <v>15</v>
      </c>
      <c r="J17" s="10" t="s">
        <v>16</v>
      </c>
      <c r="K17" s="11" t="str">
        <f>VLOOKUP(F17, Intervalos!$B$3:$C$8,2,TRUE)</f>
        <v>0,10%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1.4" x14ac:dyDescent="0.3">
      <c r="A18" s="8">
        <v>13</v>
      </c>
      <c r="B18" s="15" t="s">
        <v>28</v>
      </c>
      <c r="C18" s="8">
        <v>405298</v>
      </c>
      <c r="D18" s="26" t="s">
        <v>21</v>
      </c>
      <c r="E18" s="28">
        <v>3</v>
      </c>
      <c r="F18" s="9">
        <v>4598.76</v>
      </c>
      <c r="G18" s="9">
        <f t="shared" si="0"/>
        <v>13796.28</v>
      </c>
      <c r="H18" s="9" t="s">
        <v>14</v>
      </c>
      <c r="I18" s="9" t="s">
        <v>15</v>
      </c>
      <c r="J18" s="10" t="s">
        <v>16</v>
      </c>
      <c r="K18" s="11" t="str">
        <f>VLOOKUP(F18, Intervalos!$B$3:$C$8,2,TRUE)</f>
        <v>0,10%</v>
      </c>
      <c r="M18" s="1"/>
      <c r="N18" s="1"/>
      <c r="O18" s="1"/>
      <c r="P18" s="1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1.4" x14ac:dyDescent="0.3">
      <c r="A19" s="8">
        <v>14</v>
      </c>
      <c r="B19" s="15" t="s">
        <v>29</v>
      </c>
      <c r="C19" s="8">
        <v>355390</v>
      </c>
      <c r="D19" s="26" t="s">
        <v>21</v>
      </c>
      <c r="E19" s="28">
        <v>3</v>
      </c>
      <c r="F19" s="9">
        <v>4938.6000000000004</v>
      </c>
      <c r="G19" s="9">
        <f t="shared" si="0"/>
        <v>14815.800000000001</v>
      </c>
      <c r="H19" s="9" t="s">
        <v>14</v>
      </c>
      <c r="I19" s="9" t="s">
        <v>15</v>
      </c>
      <c r="J19" s="10" t="s">
        <v>16</v>
      </c>
      <c r="K19" s="11" t="str">
        <f>VLOOKUP(F19, Intervalos!$B$3:$C$8,2,TRUE)</f>
        <v>0,10%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1.4" x14ac:dyDescent="0.3">
      <c r="A20" s="8">
        <v>15</v>
      </c>
      <c r="B20" s="15" t="s">
        <v>30</v>
      </c>
      <c r="C20" s="8">
        <v>371555</v>
      </c>
      <c r="D20" s="26" t="s">
        <v>21</v>
      </c>
      <c r="E20" s="28">
        <v>3</v>
      </c>
      <c r="F20" s="9">
        <v>5167.33</v>
      </c>
      <c r="G20" s="9">
        <f t="shared" si="0"/>
        <v>15501.99</v>
      </c>
      <c r="H20" s="9" t="s">
        <v>14</v>
      </c>
      <c r="I20" s="9" t="s">
        <v>15</v>
      </c>
      <c r="J20" s="10" t="s">
        <v>16</v>
      </c>
      <c r="K20" s="11" t="str">
        <f>VLOOKUP(F20, Intervalos!$B$3:$C$8,2,TRUE)</f>
        <v>0,10%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1.4" x14ac:dyDescent="0.3">
      <c r="A21" s="8">
        <v>16</v>
      </c>
      <c r="B21" s="15" t="s">
        <v>31</v>
      </c>
      <c r="C21" s="8">
        <v>378461</v>
      </c>
      <c r="D21" s="25" t="s">
        <v>133</v>
      </c>
      <c r="E21" s="28">
        <v>2</v>
      </c>
      <c r="F21" s="9">
        <v>3861.17</v>
      </c>
      <c r="G21" s="9">
        <f t="shared" si="0"/>
        <v>7722.34</v>
      </c>
      <c r="H21" s="9" t="s">
        <v>14</v>
      </c>
      <c r="I21" s="9" t="s">
        <v>15</v>
      </c>
      <c r="J21" s="10" t="s">
        <v>16</v>
      </c>
      <c r="K21" s="11" t="str">
        <f>VLOOKUP(F21, Intervalos!$B$3:$C$8,2,TRUE)</f>
        <v>0,10%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5.2" x14ac:dyDescent="0.3">
      <c r="A22" s="8">
        <v>17</v>
      </c>
      <c r="B22" s="15" t="s">
        <v>32</v>
      </c>
      <c r="C22" s="8">
        <v>426882</v>
      </c>
      <c r="D22" s="26" t="s">
        <v>33</v>
      </c>
      <c r="E22" s="28">
        <v>2</v>
      </c>
      <c r="F22" s="9">
        <v>552.5</v>
      </c>
      <c r="G22" s="9">
        <f t="shared" si="0"/>
        <v>1105</v>
      </c>
      <c r="H22" s="9" t="s">
        <v>14</v>
      </c>
      <c r="I22" s="9" t="s">
        <v>15</v>
      </c>
      <c r="J22" s="10" t="s">
        <v>16</v>
      </c>
      <c r="K22" s="11" t="str">
        <f>VLOOKUP(F22, Intervalos!$B$3:$C$8,2,TRUE)</f>
        <v>0,10%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4" x14ac:dyDescent="0.3">
      <c r="A23" s="8">
        <v>18</v>
      </c>
      <c r="B23" s="15" t="s">
        <v>34</v>
      </c>
      <c r="C23" s="8">
        <v>367489</v>
      </c>
      <c r="D23" s="26" t="s">
        <v>33</v>
      </c>
      <c r="E23" s="28">
        <v>5</v>
      </c>
      <c r="F23" s="9">
        <v>520.82000000000005</v>
      </c>
      <c r="G23" s="9">
        <f t="shared" si="0"/>
        <v>2604.1000000000004</v>
      </c>
      <c r="H23" s="9" t="s">
        <v>14</v>
      </c>
      <c r="I23" s="9" t="s">
        <v>15</v>
      </c>
      <c r="J23" s="10" t="s">
        <v>16</v>
      </c>
      <c r="K23" s="11" t="str">
        <f>VLOOKUP(F23, Intervalos!$B$3:$C$8,2,TRUE)</f>
        <v>0,10%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2" x14ac:dyDescent="0.3">
      <c r="A24" s="8">
        <v>19</v>
      </c>
      <c r="B24" s="15" t="s">
        <v>35</v>
      </c>
      <c r="C24" s="8">
        <v>367784</v>
      </c>
      <c r="D24" s="26" t="s">
        <v>36</v>
      </c>
      <c r="E24" s="28">
        <v>2</v>
      </c>
      <c r="F24" s="9">
        <v>790</v>
      </c>
      <c r="G24" s="9">
        <f t="shared" si="0"/>
        <v>1580</v>
      </c>
      <c r="H24" s="9" t="s">
        <v>14</v>
      </c>
      <c r="I24" s="9" t="s">
        <v>15</v>
      </c>
      <c r="J24" s="10" t="s">
        <v>16</v>
      </c>
      <c r="K24" s="11" t="str">
        <f>VLOOKUP(F24, Intervalos!$B$3:$C$8,2,TRUE)</f>
        <v>0,10%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5.2" x14ac:dyDescent="0.3">
      <c r="A25" s="8">
        <v>20</v>
      </c>
      <c r="B25" s="24" t="s">
        <v>160</v>
      </c>
      <c r="C25" s="8">
        <v>412478</v>
      </c>
      <c r="D25" s="25" t="s">
        <v>113</v>
      </c>
      <c r="E25" s="28">
        <v>2</v>
      </c>
      <c r="F25" s="9">
        <v>2755</v>
      </c>
      <c r="G25" s="9">
        <f t="shared" si="0"/>
        <v>5510</v>
      </c>
      <c r="H25" s="9" t="s">
        <v>14</v>
      </c>
      <c r="I25" s="9" t="s">
        <v>15</v>
      </c>
      <c r="J25" s="10" t="s">
        <v>16</v>
      </c>
      <c r="K25" s="11" t="str">
        <f>VLOOKUP(F25, Intervalos!$B$3:$C$8,2,TRUE)</f>
        <v>0,10%</v>
      </c>
      <c r="M25" s="1"/>
      <c r="N25" s="1"/>
      <c r="O25" s="1"/>
      <c r="P25" s="1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4" x14ac:dyDescent="0.3">
      <c r="A26" s="8">
        <v>21</v>
      </c>
      <c r="B26" s="15" t="s">
        <v>37</v>
      </c>
      <c r="C26" s="8">
        <v>412479</v>
      </c>
      <c r="D26" s="25" t="s">
        <v>128</v>
      </c>
      <c r="E26" s="28">
        <v>2</v>
      </c>
      <c r="F26" s="9">
        <v>2216</v>
      </c>
      <c r="G26" s="9">
        <f t="shared" si="0"/>
        <v>4432</v>
      </c>
      <c r="H26" s="9" t="s">
        <v>14</v>
      </c>
      <c r="I26" s="9" t="s">
        <v>15</v>
      </c>
      <c r="J26" s="10" t="s">
        <v>16</v>
      </c>
      <c r="K26" s="11" t="str">
        <f>VLOOKUP(F26, Intervalos!$B$3:$C$8,2,TRUE)</f>
        <v>0,10%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5.2" x14ac:dyDescent="0.35">
      <c r="A27" s="8">
        <v>22</v>
      </c>
      <c r="B27" s="24" t="s">
        <v>163</v>
      </c>
      <c r="C27" s="8">
        <v>486579</v>
      </c>
      <c r="D27" s="25" t="s">
        <v>113</v>
      </c>
      <c r="E27" s="28">
        <v>2</v>
      </c>
      <c r="F27" s="9">
        <v>5435.99</v>
      </c>
      <c r="G27" s="9">
        <f t="shared" si="0"/>
        <v>10871.98</v>
      </c>
      <c r="H27" s="9" t="s">
        <v>14</v>
      </c>
      <c r="I27" s="9" t="s">
        <v>15</v>
      </c>
      <c r="J27" s="10" t="s">
        <v>16</v>
      </c>
      <c r="K27" s="11" t="str">
        <f>VLOOKUP(F27, Intervalos!$B$3:$C$8,2,TRUE)</f>
        <v>0,10%</v>
      </c>
      <c r="M27" s="13"/>
      <c r="N27" s="13"/>
      <c r="O27" s="1"/>
      <c r="P27" s="12"/>
      <c r="Q27" s="1"/>
      <c r="R27" s="14"/>
      <c r="S27" s="1"/>
      <c r="T27" s="1"/>
      <c r="U27" s="1"/>
      <c r="V27" s="1"/>
      <c r="W27" s="1"/>
      <c r="X27" s="1"/>
      <c r="Y27" s="1"/>
      <c r="Z27" s="1"/>
    </row>
    <row r="28" spans="1:26" ht="41.4" x14ac:dyDescent="0.35">
      <c r="A28" s="8">
        <v>23</v>
      </c>
      <c r="B28" s="15" t="s">
        <v>38</v>
      </c>
      <c r="C28" s="8">
        <v>486580</v>
      </c>
      <c r="D28" s="25" t="s">
        <v>114</v>
      </c>
      <c r="E28" s="28">
        <v>2</v>
      </c>
      <c r="F28" s="9">
        <v>2993.82</v>
      </c>
      <c r="G28" s="9">
        <f t="shared" si="0"/>
        <v>5987.64</v>
      </c>
      <c r="H28" s="9" t="s">
        <v>14</v>
      </c>
      <c r="I28" s="9" t="s">
        <v>15</v>
      </c>
      <c r="J28" s="10" t="s">
        <v>16</v>
      </c>
      <c r="K28" s="11" t="str">
        <f>VLOOKUP(F28, Intervalos!$B$3:$C$8,2,TRUE)</f>
        <v>0,10%</v>
      </c>
      <c r="M28" s="13"/>
      <c r="N28" s="1"/>
      <c r="O28" s="1"/>
      <c r="P28" s="1"/>
      <c r="Q28" s="1"/>
      <c r="R28" s="14"/>
      <c r="S28" s="1"/>
      <c r="T28" s="1"/>
      <c r="U28" s="1"/>
      <c r="V28" s="1"/>
      <c r="W28" s="1"/>
      <c r="X28" s="1"/>
      <c r="Y28" s="1"/>
      <c r="Z28" s="1"/>
    </row>
    <row r="29" spans="1:26" ht="55.2" x14ac:dyDescent="0.3">
      <c r="A29" s="8">
        <v>24</v>
      </c>
      <c r="B29" s="15" t="s">
        <v>39</v>
      </c>
      <c r="C29" s="8">
        <v>435799</v>
      </c>
      <c r="D29" s="26" t="s">
        <v>40</v>
      </c>
      <c r="E29" s="28">
        <v>2</v>
      </c>
      <c r="F29" s="9">
        <v>219.51</v>
      </c>
      <c r="G29" s="9">
        <f t="shared" si="0"/>
        <v>439.02</v>
      </c>
      <c r="H29" s="9" t="s">
        <v>14</v>
      </c>
      <c r="I29" s="9" t="s">
        <v>15</v>
      </c>
      <c r="J29" s="10" t="s">
        <v>16</v>
      </c>
      <c r="K29" s="11" t="str">
        <f>VLOOKUP(F29, Intervalos!$B$3:$C$8,2,TRUE)</f>
        <v>0,10%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5.2" x14ac:dyDescent="0.35">
      <c r="A30" s="8">
        <v>25</v>
      </c>
      <c r="B30" s="15" t="s">
        <v>41</v>
      </c>
      <c r="C30" s="8">
        <v>244472</v>
      </c>
      <c r="D30" s="26" t="s">
        <v>42</v>
      </c>
      <c r="E30" s="28">
        <v>18</v>
      </c>
      <c r="F30" s="9">
        <v>110.47</v>
      </c>
      <c r="G30" s="9">
        <f t="shared" si="0"/>
        <v>1988.46</v>
      </c>
      <c r="H30" s="9" t="s">
        <v>14</v>
      </c>
      <c r="I30" s="9" t="s">
        <v>15</v>
      </c>
      <c r="J30" s="10" t="s">
        <v>16</v>
      </c>
      <c r="K30" s="11" t="str">
        <f>VLOOKUP(F30, Intervalos!$B$3:$C$8,2,TRUE)</f>
        <v>0,10%</v>
      </c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4" x14ac:dyDescent="0.3">
      <c r="A31" s="8">
        <v>26</v>
      </c>
      <c r="B31" s="24" t="s">
        <v>119</v>
      </c>
      <c r="C31" s="8">
        <v>458694</v>
      </c>
      <c r="D31" s="25" t="s">
        <v>115</v>
      </c>
      <c r="E31" s="28">
        <v>4000</v>
      </c>
      <c r="F31" s="9">
        <v>0.31</v>
      </c>
      <c r="G31" s="9">
        <f t="shared" si="0"/>
        <v>1240</v>
      </c>
      <c r="H31" s="9" t="s">
        <v>14</v>
      </c>
      <c r="I31" s="9" t="s">
        <v>15</v>
      </c>
      <c r="J31" s="10" t="s">
        <v>16</v>
      </c>
      <c r="K31" s="11">
        <f>VLOOKUP(F31, Intervalos!$B$3:$C$8,2,TRUE)</f>
        <v>0.01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5.2" x14ac:dyDescent="0.3">
      <c r="A32" s="8">
        <v>27</v>
      </c>
      <c r="B32" s="15" t="s">
        <v>43</v>
      </c>
      <c r="C32" s="8">
        <v>399552</v>
      </c>
      <c r="D32" s="26" t="s">
        <v>44</v>
      </c>
      <c r="E32" s="28">
        <v>3</v>
      </c>
      <c r="F32" s="9">
        <v>90.32</v>
      </c>
      <c r="G32" s="9">
        <f t="shared" si="0"/>
        <v>270.95999999999998</v>
      </c>
      <c r="H32" s="9" t="s">
        <v>14</v>
      </c>
      <c r="I32" s="9" t="s">
        <v>15</v>
      </c>
      <c r="J32" s="10" t="s">
        <v>16</v>
      </c>
      <c r="K32" s="11">
        <f>VLOOKUP(F32, Intervalos!$B$3:$C$8,2,TRUE)</f>
        <v>0.1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5.6" x14ac:dyDescent="0.35">
      <c r="A33" s="8">
        <v>28</v>
      </c>
      <c r="B33" s="24" t="s">
        <v>129</v>
      </c>
      <c r="C33" s="8">
        <v>327536</v>
      </c>
      <c r="D33" s="25" t="s">
        <v>116</v>
      </c>
      <c r="E33" s="28">
        <v>24</v>
      </c>
      <c r="F33" s="9">
        <v>106.54</v>
      </c>
      <c r="G33" s="9">
        <f t="shared" si="0"/>
        <v>2556.96</v>
      </c>
      <c r="H33" s="9" t="s">
        <v>14</v>
      </c>
      <c r="I33" s="9" t="s">
        <v>15</v>
      </c>
      <c r="J33" s="10" t="s">
        <v>16</v>
      </c>
      <c r="K33" s="11" t="str">
        <f>VLOOKUP(F33, Intervalos!$B$3:$C$8,2,TRUE)</f>
        <v>0,10%</v>
      </c>
      <c r="M33" s="13"/>
      <c r="N33" s="1"/>
      <c r="O33" s="1"/>
      <c r="P33" s="1"/>
      <c r="Q33" s="1"/>
      <c r="R33" s="14"/>
      <c r="S33" s="1"/>
      <c r="T33" s="1"/>
      <c r="U33" s="1"/>
      <c r="V33" s="1"/>
      <c r="W33" s="1"/>
      <c r="X33" s="1"/>
      <c r="Y33" s="1"/>
      <c r="Z33" s="1"/>
    </row>
    <row r="34" spans="1:26" ht="27.6" x14ac:dyDescent="0.3">
      <c r="A34" s="8">
        <v>29</v>
      </c>
      <c r="B34" s="24" t="s">
        <v>123</v>
      </c>
      <c r="C34" s="8">
        <v>327534</v>
      </c>
      <c r="D34" s="25" t="s">
        <v>116</v>
      </c>
      <c r="E34" s="28">
        <v>9</v>
      </c>
      <c r="F34" s="9">
        <v>133.38</v>
      </c>
      <c r="G34" s="9">
        <f t="shared" si="0"/>
        <v>1200.42</v>
      </c>
      <c r="H34" s="9" t="s">
        <v>14</v>
      </c>
      <c r="I34" s="9" t="s">
        <v>15</v>
      </c>
      <c r="J34" s="10" t="s">
        <v>16</v>
      </c>
      <c r="K34" s="11" t="str">
        <f>VLOOKUP(F34, Intervalos!$B$3:$C$8,2,TRUE)</f>
        <v>0,10%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82.8" x14ac:dyDescent="0.3">
      <c r="A35" s="8">
        <v>30</v>
      </c>
      <c r="B35" s="24" t="s">
        <v>130</v>
      </c>
      <c r="C35" s="8">
        <v>422392</v>
      </c>
      <c r="D35" s="25" t="s">
        <v>131</v>
      </c>
      <c r="E35" s="28">
        <v>4</v>
      </c>
      <c r="F35" s="9">
        <v>1071.03</v>
      </c>
      <c r="G35" s="9">
        <f t="shared" si="0"/>
        <v>4284.12</v>
      </c>
      <c r="H35" s="9" t="s">
        <v>14</v>
      </c>
      <c r="I35" s="9" t="s">
        <v>15</v>
      </c>
      <c r="J35" s="10" t="s">
        <v>16</v>
      </c>
      <c r="K35" s="11" t="str">
        <f>VLOOKUP(F35, Intervalos!$B$3:$C$8,2,TRUE)</f>
        <v>0,10%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4" x14ac:dyDescent="0.3">
      <c r="A36" s="8">
        <v>31</v>
      </c>
      <c r="B36" s="15" t="s">
        <v>45</v>
      </c>
      <c r="C36" s="8">
        <v>327377</v>
      </c>
      <c r="D36" s="26" t="s">
        <v>46</v>
      </c>
      <c r="E36" s="28">
        <v>4</v>
      </c>
      <c r="F36" s="9">
        <v>46.32</v>
      </c>
      <c r="G36" s="9">
        <f t="shared" si="0"/>
        <v>185.28</v>
      </c>
      <c r="H36" s="9" t="s">
        <v>14</v>
      </c>
      <c r="I36" s="9" t="s">
        <v>15</v>
      </c>
      <c r="J36" s="10" t="s">
        <v>16</v>
      </c>
      <c r="K36" s="11">
        <f>VLOOKUP(F36, Intervalos!$B$3:$C$8,2,TRUE)</f>
        <v>0.05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5.2" x14ac:dyDescent="0.3">
      <c r="A37" s="8">
        <v>32</v>
      </c>
      <c r="B37" s="24" t="s">
        <v>134</v>
      </c>
      <c r="C37" s="8">
        <v>327360</v>
      </c>
      <c r="D37" s="25" t="s">
        <v>116</v>
      </c>
      <c r="E37" s="28">
        <v>3</v>
      </c>
      <c r="F37" s="9">
        <v>159</v>
      </c>
      <c r="G37" s="9">
        <f t="shared" si="0"/>
        <v>477</v>
      </c>
      <c r="H37" s="9" t="s">
        <v>14</v>
      </c>
      <c r="I37" s="9" t="s">
        <v>15</v>
      </c>
      <c r="J37" s="10" t="s">
        <v>16</v>
      </c>
      <c r="K37" s="11" t="str">
        <f>VLOOKUP(F37, Intervalos!$B$3:$C$8,2,TRUE)</f>
        <v>0,10%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6" x14ac:dyDescent="0.3">
      <c r="A38" s="8">
        <v>33</v>
      </c>
      <c r="B38" s="15" t="s">
        <v>47</v>
      </c>
      <c r="C38" s="8">
        <v>327227</v>
      </c>
      <c r="D38" s="26" t="s">
        <v>48</v>
      </c>
      <c r="E38" s="28">
        <v>13</v>
      </c>
      <c r="F38" s="9">
        <v>219.83</v>
      </c>
      <c r="G38" s="9">
        <f t="shared" ref="G38:G69" si="1">F38*E38</f>
        <v>2857.79</v>
      </c>
      <c r="H38" s="9" t="s">
        <v>14</v>
      </c>
      <c r="I38" s="9" t="s">
        <v>15</v>
      </c>
      <c r="J38" s="10" t="s">
        <v>16</v>
      </c>
      <c r="K38" s="11" t="str">
        <f>VLOOKUP(F38, Intervalos!$B$3:$C$8,2,TRUE)</f>
        <v>0,10%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6" x14ac:dyDescent="0.3">
      <c r="A39" s="8">
        <v>34</v>
      </c>
      <c r="B39" s="15" t="s">
        <v>49</v>
      </c>
      <c r="C39" s="8">
        <v>455667</v>
      </c>
      <c r="D39" s="26" t="s">
        <v>40</v>
      </c>
      <c r="E39" s="28">
        <v>2</v>
      </c>
      <c r="F39" s="9">
        <v>310.98</v>
      </c>
      <c r="G39" s="9">
        <f t="shared" si="1"/>
        <v>621.96</v>
      </c>
      <c r="H39" s="9" t="s">
        <v>14</v>
      </c>
      <c r="I39" s="9" t="s">
        <v>15</v>
      </c>
      <c r="J39" s="10" t="s">
        <v>16</v>
      </c>
      <c r="K39" s="11" t="str">
        <f>VLOOKUP(F39, Intervalos!$B$3:$C$8,2,TRUE)</f>
        <v>0,10%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82.8" x14ac:dyDescent="0.3">
      <c r="A40" s="8">
        <v>35</v>
      </c>
      <c r="B40" s="24" t="s">
        <v>120</v>
      </c>
      <c r="C40" s="8">
        <v>415131</v>
      </c>
      <c r="D40" s="25" t="s">
        <v>124</v>
      </c>
      <c r="E40" s="28">
        <v>750</v>
      </c>
      <c r="F40" s="9">
        <v>1.1000000000000001</v>
      </c>
      <c r="G40" s="9">
        <f t="shared" si="1"/>
        <v>825.00000000000011</v>
      </c>
      <c r="H40" s="9" t="s">
        <v>14</v>
      </c>
      <c r="I40" s="9" t="s">
        <v>15</v>
      </c>
      <c r="J40" s="10" t="s">
        <v>16</v>
      </c>
      <c r="K40" s="11">
        <f>VLOOKUP(F40, Intervalos!$B$3:$C$8,2,TRUE)</f>
        <v>0.01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4" x14ac:dyDescent="0.3">
      <c r="A41" s="8">
        <v>36</v>
      </c>
      <c r="B41" s="15" t="s">
        <v>50</v>
      </c>
      <c r="C41" s="8">
        <v>396183</v>
      </c>
      <c r="D41" s="25" t="s">
        <v>135</v>
      </c>
      <c r="E41" s="28">
        <v>3</v>
      </c>
      <c r="F41" s="9">
        <v>596.66999999999996</v>
      </c>
      <c r="G41" s="9">
        <f t="shared" si="1"/>
        <v>1790.0099999999998</v>
      </c>
      <c r="H41" s="9" t="s">
        <v>14</v>
      </c>
      <c r="I41" s="9" t="s">
        <v>15</v>
      </c>
      <c r="J41" s="10" t="s">
        <v>16</v>
      </c>
      <c r="K41" s="11" t="str">
        <f>VLOOKUP(F41, Intervalos!$B$3:$C$8,2,TRUE)</f>
        <v>0,10%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9" x14ac:dyDescent="0.3">
      <c r="A42" s="8">
        <v>37</v>
      </c>
      <c r="B42" s="15" t="s">
        <v>51</v>
      </c>
      <c r="C42" s="8">
        <v>446135</v>
      </c>
      <c r="D42" s="26" t="s">
        <v>52</v>
      </c>
      <c r="E42" s="28">
        <v>10</v>
      </c>
      <c r="F42" s="9">
        <v>87.94</v>
      </c>
      <c r="G42" s="9">
        <f t="shared" si="1"/>
        <v>879.4</v>
      </c>
      <c r="H42" s="9" t="s">
        <v>14</v>
      </c>
      <c r="I42" s="9" t="s">
        <v>15</v>
      </c>
      <c r="J42" s="10" t="s">
        <v>16</v>
      </c>
      <c r="K42" s="11">
        <f>VLOOKUP(F42, Intervalos!$B$3:$C$8,2,TRUE)</f>
        <v>0.1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5.2" x14ac:dyDescent="0.3">
      <c r="A43" s="8">
        <v>38</v>
      </c>
      <c r="B43" s="15" t="s">
        <v>53</v>
      </c>
      <c r="C43" s="8">
        <v>364443</v>
      </c>
      <c r="D43" s="26" t="s">
        <v>54</v>
      </c>
      <c r="E43" s="28">
        <v>2</v>
      </c>
      <c r="F43" s="9">
        <v>212.92</v>
      </c>
      <c r="G43" s="9">
        <f t="shared" si="1"/>
        <v>425.84</v>
      </c>
      <c r="H43" s="9" t="s">
        <v>14</v>
      </c>
      <c r="I43" s="9" t="s">
        <v>15</v>
      </c>
      <c r="J43" s="10" t="s">
        <v>16</v>
      </c>
      <c r="K43" s="11" t="str">
        <f>VLOOKUP(F43, Intervalos!$B$3:$C$8,2,TRUE)</f>
        <v>0,10%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9" x14ac:dyDescent="0.35">
      <c r="A44" s="8">
        <v>39</v>
      </c>
      <c r="B44" s="15" t="s">
        <v>55</v>
      </c>
      <c r="C44" s="8">
        <v>398414</v>
      </c>
      <c r="D44" s="26" t="s">
        <v>56</v>
      </c>
      <c r="E44" s="28">
        <v>8</v>
      </c>
      <c r="F44" s="9">
        <v>199.47</v>
      </c>
      <c r="G44" s="9">
        <f t="shared" si="1"/>
        <v>1595.76</v>
      </c>
      <c r="H44" s="9" t="s">
        <v>14</v>
      </c>
      <c r="I44" s="9" t="s">
        <v>15</v>
      </c>
      <c r="J44" s="10" t="s">
        <v>16</v>
      </c>
      <c r="K44" s="11" t="str">
        <f>VLOOKUP(F44, Intervalos!$B$3:$C$8,2,TRUE)</f>
        <v>0,10%</v>
      </c>
      <c r="M44" s="13"/>
      <c r="N44" s="1"/>
      <c r="O44" s="1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1.4" x14ac:dyDescent="0.3">
      <c r="A45" s="8">
        <v>40</v>
      </c>
      <c r="B45" s="15" t="s">
        <v>57</v>
      </c>
      <c r="C45" s="8">
        <v>331825</v>
      </c>
      <c r="D45" s="26" t="s">
        <v>40</v>
      </c>
      <c r="E45" s="28">
        <v>5</v>
      </c>
      <c r="F45" s="9">
        <v>707.93</v>
      </c>
      <c r="G45" s="9">
        <f t="shared" si="1"/>
        <v>3539.6499999999996</v>
      </c>
      <c r="H45" s="9" t="s">
        <v>14</v>
      </c>
      <c r="I45" s="9" t="s">
        <v>15</v>
      </c>
      <c r="J45" s="10" t="s">
        <v>16</v>
      </c>
      <c r="K45" s="11" t="str">
        <f>VLOOKUP(F45, Intervalos!$B$3:$C$8,2,TRUE)</f>
        <v>0,10%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6" x14ac:dyDescent="0.3">
      <c r="A46" s="8">
        <v>41</v>
      </c>
      <c r="B46" s="15" t="s">
        <v>58</v>
      </c>
      <c r="C46" s="8">
        <v>327372</v>
      </c>
      <c r="D46" s="25" t="s">
        <v>141</v>
      </c>
      <c r="E46" s="28">
        <v>2</v>
      </c>
      <c r="F46" s="9">
        <v>748.65</v>
      </c>
      <c r="G46" s="9">
        <f t="shared" si="1"/>
        <v>1497.3</v>
      </c>
      <c r="H46" s="9" t="s">
        <v>14</v>
      </c>
      <c r="I46" s="9" t="s">
        <v>15</v>
      </c>
      <c r="J46" s="10" t="s">
        <v>16</v>
      </c>
      <c r="K46" s="11" t="str">
        <f>VLOOKUP(F46, Intervalos!$B$3:$C$8,2,TRUE)</f>
        <v>0,10%</v>
      </c>
      <c r="M46" s="1"/>
      <c r="N46" s="1"/>
      <c r="O46" s="1"/>
      <c r="P46" s="1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1.4" x14ac:dyDescent="0.3">
      <c r="A47" s="8">
        <v>42</v>
      </c>
      <c r="B47" s="24" t="s">
        <v>161</v>
      </c>
      <c r="C47" s="8">
        <v>432685</v>
      </c>
      <c r="D47" s="25" t="s">
        <v>136</v>
      </c>
      <c r="E47" s="28">
        <v>2</v>
      </c>
      <c r="F47" s="9">
        <v>7227.97</v>
      </c>
      <c r="G47" s="9">
        <f t="shared" si="1"/>
        <v>14455.94</v>
      </c>
      <c r="H47" s="9" t="s">
        <v>14</v>
      </c>
      <c r="I47" s="9" t="s">
        <v>15</v>
      </c>
      <c r="J47" s="10" t="s">
        <v>16</v>
      </c>
      <c r="K47" s="11" t="str">
        <f>VLOOKUP(F47, Intervalos!$B$3:$C$8,2,TRUE)</f>
        <v>0,10%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.4" x14ac:dyDescent="0.3">
      <c r="A48" s="8">
        <v>43</v>
      </c>
      <c r="B48" s="24" t="s">
        <v>138</v>
      </c>
      <c r="C48" s="8">
        <v>454003</v>
      </c>
      <c r="D48" s="25" t="s">
        <v>141</v>
      </c>
      <c r="E48" s="28">
        <v>2</v>
      </c>
      <c r="F48" s="9">
        <v>491.49</v>
      </c>
      <c r="G48" s="9">
        <f t="shared" si="1"/>
        <v>982.98</v>
      </c>
      <c r="H48" s="9" t="s">
        <v>14</v>
      </c>
      <c r="I48" s="9" t="s">
        <v>15</v>
      </c>
      <c r="J48" s="10" t="s">
        <v>16</v>
      </c>
      <c r="K48" s="11" t="str">
        <f>VLOOKUP(F48, Intervalos!$B$3:$C$8,2,TRUE)</f>
        <v>0,10%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1.4" x14ac:dyDescent="0.3">
      <c r="A49" s="8">
        <v>44</v>
      </c>
      <c r="B49" s="24" t="s">
        <v>139</v>
      </c>
      <c r="C49" s="8">
        <v>422141</v>
      </c>
      <c r="D49" s="25" t="s">
        <v>116</v>
      </c>
      <c r="E49" s="28">
        <v>2</v>
      </c>
      <c r="F49" s="9">
        <v>409.48</v>
      </c>
      <c r="G49" s="9">
        <f t="shared" si="1"/>
        <v>818.96</v>
      </c>
      <c r="H49" s="9" t="s">
        <v>14</v>
      </c>
      <c r="I49" s="9" t="s">
        <v>15</v>
      </c>
      <c r="J49" s="10" t="s">
        <v>16</v>
      </c>
      <c r="K49" s="11" t="str">
        <f>VLOOKUP(F49, Intervalos!$B$3:$C$8,2,TRUE)</f>
        <v>0,10%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1.4" x14ac:dyDescent="0.3">
      <c r="A50" s="8">
        <v>45</v>
      </c>
      <c r="B50" s="24" t="s">
        <v>140</v>
      </c>
      <c r="C50" s="8">
        <v>368632</v>
      </c>
      <c r="D50" s="25" t="s">
        <v>116</v>
      </c>
      <c r="E50" s="28">
        <v>2</v>
      </c>
      <c r="F50" s="9">
        <v>400.48</v>
      </c>
      <c r="G50" s="9">
        <f t="shared" si="1"/>
        <v>800.96</v>
      </c>
      <c r="H50" s="9" t="s">
        <v>14</v>
      </c>
      <c r="I50" s="9" t="s">
        <v>15</v>
      </c>
      <c r="J50" s="10" t="s">
        <v>16</v>
      </c>
      <c r="K50" s="11" t="str">
        <f>VLOOKUP(F50, Intervalos!$B$3:$C$8,2,TRUE)</f>
        <v>0,10%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9" x14ac:dyDescent="0.3">
      <c r="A51" s="8">
        <v>46</v>
      </c>
      <c r="B51" s="24" t="s">
        <v>164</v>
      </c>
      <c r="C51" s="8">
        <v>424303</v>
      </c>
      <c r="D51" s="25" t="s">
        <v>137</v>
      </c>
      <c r="E51" s="28">
        <v>2</v>
      </c>
      <c r="F51" s="9">
        <v>4696.67</v>
      </c>
      <c r="G51" s="9">
        <f t="shared" si="1"/>
        <v>9393.34</v>
      </c>
      <c r="H51" s="9" t="s">
        <v>14</v>
      </c>
      <c r="I51" s="9" t="s">
        <v>15</v>
      </c>
      <c r="J51" s="10" t="s">
        <v>16</v>
      </c>
      <c r="K51" s="11" t="str">
        <f>VLOOKUP(F51, Intervalos!$B$3:$C$8,2,TRUE)</f>
        <v>0,10%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5.2" x14ac:dyDescent="0.3">
      <c r="A52" s="8">
        <v>47</v>
      </c>
      <c r="B52" s="24" t="s">
        <v>165</v>
      </c>
      <c r="C52" s="8">
        <v>453819</v>
      </c>
      <c r="D52" s="25" t="s">
        <v>137</v>
      </c>
      <c r="E52" s="28">
        <v>2</v>
      </c>
      <c r="F52" s="9">
        <v>3390.33</v>
      </c>
      <c r="G52" s="9">
        <f t="shared" si="1"/>
        <v>6780.66</v>
      </c>
      <c r="H52" s="9" t="s">
        <v>14</v>
      </c>
      <c r="I52" s="9" t="s">
        <v>15</v>
      </c>
      <c r="J52" s="10" t="s">
        <v>16</v>
      </c>
      <c r="K52" s="11" t="str">
        <f>VLOOKUP(F52, Intervalos!$B$3:$C$8,2,TRUE)</f>
        <v>0,10%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5.2" x14ac:dyDescent="0.3">
      <c r="A53" s="8">
        <v>48</v>
      </c>
      <c r="B53" s="15" t="s">
        <v>59</v>
      </c>
      <c r="C53" s="8">
        <v>440205</v>
      </c>
      <c r="D53" s="25" t="s">
        <v>136</v>
      </c>
      <c r="E53" s="28">
        <v>3</v>
      </c>
      <c r="F53" s="9">
        <v>3923</v>
      </c>
      <c r="G53" s="9">
        <f t="shared" si="1"/>
        <v>11769</v>
      </c>
      <c r="H53" s="9" t="s">
        <v>14</v>
      </c>
      <c r="I53" s="9" t="s">
        <v>15</v>
      </c>
      <c r="J53" s="10" t="s">
        <v>16</v>
      </c>
      <c r="K53" s="11" t="str">
        <f>VLOOKUP(F53, Intervalos!$B$3:$C$8,2,TRUE)</f>
        <v>0,10%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5.2" x14ac:dyDescent="0.3">
      <c r="A54" s="8">
        <v>49</v>
      </c>
      <c r="B54" s="15" t="s">
        <v>60</v>
      </c>
      <c r="C54" s="8">
        <v>453971</v>
      </c>
      <c r="D54" s="26" t="s">
        <v>136</v>
      </c>
      <c r="E54" s="28">
        <v>2</v>
      </c>
      <c r="F54" s="9">
        <v>4087.33</v>
      </c>
      <c r="G54" s="9">
        <f t="shared" si="1"/>
        <v>8174.66</v>
      </c>
      <c r="H54" s="9" t="s">
        <v>14</v>
      </c>
      <c r="I54" s="9" t="s">
        <v>15</v>
      </c>
      <c r="J54" s="10" t="s">
        <v>16</v>
      </c>
      <c r="K54" s="11" t="str">
        <f>VLOOKUP(F54, Intervalos!$B$3:$C$8,2,TRUE)</f>
        <v>0,10%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82.8" x14ac:dyDescent="0.3">
      <c r="A55" s="8">
        <v>50</v>
      </c>
      <c r="B55" s="15" t="s">
        <v>61</v>
      </c>
      <c r="C55" s="8">
        <v>479500</v>
      </c>
      <c r="D55" s="26" t="s">
        <v>136</v>
      </c>
      <c r="E55" s="28">
        <v>8</v>
      </c>
      <c r="F55" s="9">
        <v>761.07</v>
      </c>
      <c r="G55" s="9">
        <f t="shared" si="1"/>
        <v>6088.56</v>
      </c>
      <c r="H55" s="9" t="s">
        <v>14</v>
      </c>
      <c r="I55" s="9" t="s">
        <v>15</v>
      </c>
      <c r="J55" s="10" t="s">
        <v>16</v>
      </c>
      <c r="K55" s="11" t="str">
        <f>VLOOKUP(F55, Intervalos!$B$3:$C$8,2,TRUE)</f>
        <v>0,10%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1.4" x14ac:dyDescent="0.3">
      <c r="A56" s="8">
        <v>51</v>
      </c>
      <c r="B56" s="24" t="s">
        <v>162</v>
      </c>
      <c r="C56" s="8">
        <v>368632</v>
      </c>
      <c r="D56" s="25" t="s">
        <v>116</v>
      </c>
      <c r="E56" s="28">
        <v>4</v>
      </c>
      <c r="F56" s="9">
        <v>489.22</v>
      </c>
      <c r="G56" s="9">
        <f t="shared" si="1"/>
        <v>1956.88</v>
      </c>
      <c r="H56" s="9" t="s">
        <v>14</v>
      </c>
      <c r="I56" s="9" t="s">
        <v>15</v>
      </c>
      <c r="J56" s="10" t="s">
        <v>16</v>
      </c>
      <c r="K56" s="11" t="str">
        <f>VLOOKUP(F56, Intervalos!$B$3:$C$8,2,TRUE)</f>
        <v>0,10%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6" x14ac:dyDescent="0.3">
      <c r="A57" s="8">
        <v>52</v>
      </c>
      <c r="B57" s="15" t="s">
        <v>62</v>
      </c>
      <c r="C57" s="8">
        <v>337471</v>
      </c>
      <c r="D57" s="26" t="s">
        <v>136</v>
      </c>
      <c r="E57" s="28">
        <v>7</v>
      </c>
      <c r="F57" s="9">
        <v>75</v>
      </c>
      <c r="G57" s="9">
        <f t="shared" si="1"/>
        <v>525</v>
      </c>
      <c r="H57" s="9" t="s">
        <v>14</v>
      </c>
      <c r="I57" s="9" t="s">
        <v>15</v>
      </c>
      <c r="J57" s="10" t="s">
        <v>16</v>
      </c>
      <c r="K57" s="11">
        <f>VLOOKUP(F57, Intervalos!$B$3:$C$8,2,TRUE)</f>
        <v>0.1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9" x14ac:dyDescent="0.3">
      <c r="A58" s="8">
        <v>53</v>
      </c>
      <c r="B58" s="15" t="s">
        <v>63</v>
      </c>
      <c r="C58" s="8">
        <v>331746</v>
      </c>
      <c r="D58" s="26" t="s">
        <v>136</v>
      </c>
      <c r="E58" s="28">
        <v>5</v>
      </c>
      <c r="F58" s="9">
        <v>213.61</v>
      </c>
      <c r="G58" s="9">
        <f t="shared" si="1"/>
        <v>1068.0500000000002</v>
      </c>
      <c r="H58" s="9" t="s">
        <v>14</v>
      </c>
      <c r="I58" s="9" t="s">
        <v>15</v>
      </c>
      <c r="J58" s="10" t="s">
        <v>16</v>
      </c>
      <c r="K58" s="11" t="str">
        <f>VLOOKUP(F58, Intervalos!$B$3:$C$8,2,TRUE)</f>
        <v>0,10%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9" x14ac:dyDescent="0.3">
      <c r="A59" s="8">
        <v>54</v>
      </c>
      <c r="B59" s="15" t="s">
        <v>64</v>
      </c>
      <c r="C59" s="8">
        <v>331754</v>
      </c>
      <c r="D59" s="26" t="s">
        <v>136</v>
      </c>
      <c r="E59" s="28">
        <v>3</v>
      </c>
      <c r="F59" s="9">
        <v>209.64</v>
      </c>
      <c r="G59" s="9">
        <f t="shared" si="1"/>
        <v>628.91999999999996</v>
      </c>
      <c r="H59" s="9" t="s">
        <v>14</v>
      </c>
      <c r="I59" s="9" t="s">
        <v>15</v>
      </c>
      <c r="J59" s="10" t="s">
        <v>16</v>
      </c>
      <c r="K59" s="11" t="str">
        <f>VLOOKUP(F59, Intervalos!$B$3:$C$8,2,TRUE)</f>
        <v>0,10%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5.2" x14ac:dyDescent="0.3">
      <c r="A60" s="8">
        <v>55</v>
      </c>
      <c r="B60" s="15" t="s">
        <v>65</v>
      </c>
      <c r="C60" s="8">
        <v>331408</v>
      </c>
      <c r="D60" s="26" t="s">
        <v>136</v>
      </c>
      <c r="E60" s="28">
        <v>5</v>
      </c>
      <c r="F60" s="9">
        <v>60.23</v>
      </c>
      <c r="G60" s="9">
        <f t="shared" si="1"/>
        <v>301.14999999999998</v>
      </c>
      <c r="H60" s="9" t="s">
        <v>14</v>
      </c>
      <c r="I60" s="9" t="s">
        <v>15</v>
      </c>
      <c r="J60" s="10" t="s">
        <v>16</v>
      </c>
      <c r="K60" s="11">
        <f>VLOOKUP(F60, Intervalos!$B$3:$C$8,2,TRUE)</f>
        <v>0.1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9" x14ac:dyDescent="0.3">
      <c r="A61" s="8">
        <v>56</v>
      </c>
      <c r="B61" s="15" t="s">
        <v>66</v>
      </c>
      <c r="C61" s="8">
        <v>331737</v>
      </c>
      <c r="D61" s="26" t="s">
        <v>136</v>
      </c>
      <c r="E61" s="28">
        <v>8</v>
      </c>
      <c r="F61" s="9">
        <v>106.73</v>
      </c>
      <c r="G61" s="9">
        <f t="shared" si="1"/>
        <v>853.84</v>
      </c>
      <c r="H61" s="9" t="s">
        <v>14</v>
      </c>
      <c r="I61" s="9" t="s">
        <v>15</v>
      </c>
      <c r="J61" s="10" t="s">
        <v>16</v>
      </c>
      <c r="K61" s="11" t="str">
        <f>VLOOKUP(F61, Intervalos!$B$3:$C$8,2,TRUE)</f>
        <v>0,10%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5.2" x14ac:dyDescent="0.3">
      <c r="A62" s="8">
        <v>57</v>
      </c>
      <c r="B62" s="15" t="s">
        <v>67</v>
      </c>
      <c r="C62" s="8">
        <v>408920</v>
      </c>
      <c r="D62" s="26" t="s">
        <v>136</v>
      </c>
      <c r="E62" s="28">
        <v>2</v>
      </c>
      <c r="F62" s="9">
        <v>3516</v>
      </c>
      <c r="G62" s="9">
        <f t="shared" si="1"/>
        <v>7032</v>
      </c>
      <c r="H62" s="9" t="s">
        <v>14</v>
      </c>
      <c r="I62" s="9" t="s">
        <v>15</v>
      </c>
      <c r="J62" s="10" t="s">
        <v>16</v>
      </c>
      <c r="K62" s="11" t="str">
        <f>VLOOKUP(F62, Intervalos!$B$3:$C$8,2,TRUE)</f>
        <v>0,10%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9" x14ac:dyDescent="0.3">
      <c r="A63" s="8">
        <v>58</v>
      </c>
      <c r="B63" s="15" t="s">
        <v>68</v>
      </c>
      <c r="C63" s="8">
        <v>368441</v>
      </c>
      <c r="D63" s="26" t="s">
        <v>136</v>
      </c>
      <c r="E63" s="28">
        <v>4</v>
      </c>
      <c r="F63" s="9">
        <v>3496.54</v>
      </c>
      <c r="G63" s="9">
        <f t="shared" si="1"/>
        <v>13986.16</v>
      </c>
      <c r="H63" s="9" t="s">
        <v>14</v>
      </c>
      <c r="I63" s="9" t="s">
        <v>15</v>
      </c>
      <c r="J63" s="10" t="s">
        <v>16</v>
      </c>
      <c r="K63" s="11" t="str">
        <f>VLOOKUP(F63, Intervalos!$B$3:$C$8,2,TRUE)</f>
        <v>0,10%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9" x14ac:dyDescent="0.3">
      <c r="A64" s="8">
        <v>59</v>
      </c>
      <c r="B64" s="15" t="s">
        <v>69</v>
      </c>
      <c r="C64" s="8">
        <v>351941</v>
      </c>
      <c r="D64" s="26" t="s">
        <v>136</v>
      </c>
      <c r="E64" s="28">
        <v>4</v>
      </c>
      <c r="F64" s="9">
        <v>95.56</v>
      </c>
      <c r="G64" s="9">
        <f t="shared" si="1"/>
        <v>382.24</v>
      </c>
      <c r="H64" s="9" t="s">
        <v>14</v>
      </c>
      <c r="I64" s="9" t="s">
        <v>15</v>
      </c>
      <c r="J64" s="10" t="s">
        <v>16</v>
      </c>
      <c r="K64" s="11">
        <f>VLOOKUP(F64, Intervalos!$B$3:$C$8,2,TRUE)</f>
        <v>0.1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5.2" x14ac:dyDescent="0.3">
      <c r="A65" s="8">
        <v>60</v>
      </c>
      <c r="B65" s="15" t="s">
        <v>70</v>
      </c>
      <c r="C65" s="8">
        <v>334466</v>
      </c>
      <c r="D65" s="26" t="s">
        <v>136</v>
      </c>
      <c r="E65" s="28">
        <v>8</v>
      </c>
      <c r="F65" s="9">
        <v>173.87</v>
      </c>
      <c r="G65" s="9">
        <f t="shared" si="1"/>
        <v>1390.96</v>
      </c>
      <c r="H65" s="9" t="s">
        <v>14</v>
      </c>
      <c r="I65" s="9" t="s">
        <v>15</v>
      </c>
      <c r="J65" s="10" t="s">
        <v>16</v>
      </c>
      <c r="K65" s="11" t="str">
        <f>VLOOKUP(F65, Intervalos!$B$3:$C$8,2,TRUE)</f>
        <v>0,10%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9" x14ac:dyDescent="0.3">
      <c r="A66" s="8">
        <v>61</v>
      </c>
      <c r="B66" s="15" t="s">
        <v>71</v>
      </c>
      <c r="C66" s="8">
        <v>604207</v>
      </c>
      <c r="D66" s="26" t="s">
        <v>19</v>
      </c>
      <c r="E66" s="28">
        <v>3</v>
      </c>
      <c r="F66" s="9">
        <v>50.26</v>
      </c>
      <c r="G66" s="9">
        <f t="shared" si="1"/>
        <v>150.78</v>
      </c>
      <c r="H66" s="9" t="s">
        <v>14</v>
      </c>
      <c r="I66" s="9" t="s">
        <v>15</v>
      </c>
      <c r="J66" s="10" t="s">
        <v>16</v>
      </c>
      <c r="K66" s="11">
        <f>VLOOKUP(F66, Intervalos!$B$3:$C$8,2,TRUE)</f>
        <v>0.1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1.4" x14ac:dyDescent="0.3">
      <c r="A67" s="8">
        <v>62</v>
      </c>
      <c r="B67" s="15" t="s">
        <v>72</v>
      </c>
      <c r="C67" s="8">
        <v>327212</v>
      </c>
      <c r="D67" s="26" t="s">
        <v>73</v>
      </c>
      <c r="E67" s="28">
        <v>2</v>
      </c>
      <c r="F67" s="9">
        <v>119.99</v>
      </c>
      <c r="G67" s="9">
        <f t="shared" si="1"/>
        <v>239.98</v>
      </c>
      <c r="H67" s="9" t="s">
        <v>14</v>
      </c>
      <c r="I67" s="9" t="s">
        <v>15</v>
      </c>
      <c r="J67" s="10" t="s">
        <v>16</v>
      </c>
      <c r="K67" s="11" t="str">
        <f>VLOOKUP(F67, Intervalos!$B$3:$C$8,2,TRUE)</f>
        <v>0,10%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5.2" x14ac:dyDescent="0.3">
      <c r="A68" s="8">
        <v>63</v>
      </c>
      <c r="B68" s="15" t="s">
        <v>74</v>
      </c>
      <c r="C68" s="8">
        <v>327215</v>
      </c>
      <c r="D68" s="26" t="s">
        <v>75</v>
      </c>
      <c r="E68" s="28">
        <v>52</v>
      </c>
      <c r="F68" s="9">
        <v>51.31</v>
      </c>
      <c r="G68" s="9">
        <f t="shared" si="1"/>
        <v>2668.12</v>
      </c>
      <c r="H68" s="9" t="s">
        <v>14</v>
      </c>
      <c r="I68" s="9" t="s">
        <v>15</v>
      </c>
      <c r="J68" s="10" t="s">
        <v>16</v>
      </c>
      <c r="K68" s="11">
        <f>VLOOKUP(F68, Intervalos!$B$3:$C$8,2,TRUE)</f>
        <v>0.1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1.4" x14ac:dyDescent="0.3">
      <c r="A69" s="8">
        <v>64</v>
      </c>
      <c r="B69" s="15" t="s">
        <v>76</v>
      </c>
      <c r="C69" s="8">
        <v>458292</v>
      </c>
      <c r="D69" s="26" t="s">
        <v>19</v>
      </c>
      <c r="E69" s="28">
        <v>5</v>
      </c>
      <c r="F69" s="9">
        <v>321.22000000000003</v>
      </c>
      <c r="G69" s="9">
        <f t="shared" si="1"/>
        <v>1606.1000000000001</v>
      </c>
      <c r="H69" s="9" t="s">
        <v>14</v>
      </c>
      <c r="I69" s="9" t="s">
        <v>15</v>
      </c>
      <c r="J69" s="10" t="s">
        <v>16</v>
      </c>
      <c r="K69" s="11" t="str">
        <f>VLOOKUP(F69, Intervalos!$B$3:$C$8,2,TRUE)</f>
        <v>0,10%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5.2" x14ac:dyDescent="0.3">
      <c r="A70" s="8">
        <v>65</v>
      </c>
      <c r="B70" s="15" t="s">
        <v>77</v>
      </c>
      <c r="C70" s="8">
        <v>450156</v>
      </c>
      <c r="D70" s="26" t="s">
        <v>19</v>
      </c>
      <c r="E70" s="28">
        <v>2</v>
      </c>
      <c r="F70" s="9">
        <v>246.67</v>
      </c>
      <c r="G70" s="9">
        <f t="shared" ref="G70:G99" si="2">F70*E70</f>
        <v>493.34</v>
      </c>
      <c r="H70" s="9" t="s">
        <v>14</v>
      </c>
      <c r="I70" s="9" t="s">
        <v>15</v>
      </c>
      <c r="J70" s="10" t="s">
        <v>16</v>
      </c>
      <c r="K70" s="11" t="str">
        <f>VLOOKUP(F70, Intervalos!$B$3:$C$8,2,TRUE)</f>
        <v>0,10%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1.4" x14ac:dyDescent="0.3">
      <c r="A71" s="8">
        <v>66</v>
      </c>
      <c r="B71" s="15" t="s">
        <v>78</v>
      </c>
      <c r="C71" s="8">
        <v>602977</v>
      </c>
      <c r="D71" s="26" t="s">
        <v>79</v>
      </c>
      <c r="E71" s="28">
        <v>8</v>
      </c>
      <c r="F71" s="9">
        <v>336.5</v>
      </c>
      <c r="G71" s="9">
        <f t="shared" si="2"/>
        <v>2692</v>
      </c>
      <c r="H71" s="9" t="s">
        <v>14</v>
      </c>
      <c r="I71" s="9" t="s">
        <v>15</v>
      </c>
      <c r="J71" s="10" t="s">
        <v>16</v>
      </c>
      <c r="K71" s="11" t="str">
        <f>VLOOKUP(F71, Intervalos!$B$3:$C$8,2,TRUE)</f>
        <v>0,10%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1.4" x14ac:dyDescent="0.3">
      <c r="A72" s="8">
        <v>67</v>
      </c>
      <c r="B72" s="15" t="s">
        <v>80</v>
      </c>
      <c r="C72" s="8">
        <v>357684</v>
      </c>
      <c r="D72" s="26" t="s">
        <v>81</v>
      </c>
      <c r="E72" s="28">
        <v>19</v>
      </c>
      <c r="F72" s="9">
        <v>28.52</v>
      </c>
      <c r="G72" s="9">
        <f t="shared" si="2"/>
        <v>541.88</v>
      </c>
      <c r="H72" s="9" t="s">
        <v>14</v>
      </c>
      <c r="I72" s="9" t="s">
        <v>15</v>
      </c>
      <c r="J72" s="10" t="s">
        <v>16</v>
      </c>
      <c r="K72" s="11">
        <f>VLOOKUP(F72, Intervalos!$B$3:$C$8,2,TRUE)</f>
        <v>0.05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6.6" x14ac:dyDescent="0.3">
      <c r="A73" s="8">
        <v>68</v>
      </c>
      <c r="B73" s="15" t="s">
        <v>82</v>
      </c>
      <c r="C73" s="8">
        <v>391500</v>
      </c>
      <c r="D73" s="25" t="s">
        <v>159</v>
      </c>
      <c r="E73" s="28">
        <v>7</v>
      </c>
      <c r="F73" s="9">
        <v>740</v>
      </c>
      <c r="G73" s="9">
        <f t="shared" si="2"/>
        <v>5180</v>
      </c>
      <c r="H73" s="9" t="s">
        <v>14</v>
      </c>
      <c r="I73" s="9" t="s">
        <v>15</v>
      </c>
      <c r="J73" s="10" t="s">
        <v>16</v>
      </c>
      <c r="K73" s="11" t="str">
        <f>VLOOKUP(F73, Intervalos!$B$3:$C$8,2,TRUE)</f>
        <v>0,10%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9" x14ac:dyDescent="0.3">
      <c r="A74" s="8">
        <v>69</v>
      </c>
      <c r="B74" s="24" t="s">
        <v>157</v>
      </c>
      <c r="C74" s="8">
        <v>345268</v>
      </c>
      <c r="D74" s="25" t="s">
        <v>136</v>
      </c>
      <c r="E74" s="28">
        <v>3</v>
      </c>
      <c r="F74" s="9">
        <v>64.45</v>
      </c>
      <c r="G74" s="9">
        <f t="shared" si="2"/>
        <v>193.35000000000002</v>
      </c>
      <c r="H74" s="9" t="s">
        <v>14</v>
      </c>
      <c r="I74" s="9" t="s">
        <v>15</v>
      </c>
      <c r="J74" s="10" t="s">
        <v>16</v>
      </c>
      <c r="K74" s="11">
        <f>VLOOKUP(F74, Intervalos!$B$3:$C$8,2,TRUE)</f>
        <v>0.1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6" x14ac:dyDescent="0.3">
      <c r="A75" s="8">
        <v>70</v>
      </c>
      <c r="B75" s="15" t="s">
        <v>83</v>
      </c>
      <c r="C75" s="8">
        <v>356174</v>
      </c>
      <c r="D75" s="26" t="s">
        <v>84</v>
      </c>
      <c r="E75" s="28">
        <v>7</v>
      </c>
      <c r="F75" s="9">
        <v>256.13</v>
      </c>
      <c r="G75" s="9">
        <f t="shared" si="2"/>
        <v>1792.9099999999999</v>
      </c>
      <c r="H75" s="9" t="s">
        <v>14</v>
      </c>
      <c r="I75" s="9" t="s">
        <v>15</v>
      </c>
      <c r="J75" s="10" t="s">
        <v>16</v>
      </c>
      <c r="K75" s="11" t="str">
        <f>VLOOKUP(F75, Intervalos!$B$3:$C$8,2,TRUE)</f>
        <v>0,10%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5.2" x14ac:dyDescent="0.3">
      <c r="A76" s="8">
        <v>71</v>
      </c>
      <c r="B76" s="24" t="s">
        <v>158</v>
      </c>
      <c r="C76" s="8">
        <v>434019</v>
      </c>
      <c r="D76" s="25" t="s">
        <v>142</v>
      </c>
      <c r="E76" s="28">
        <v>3</v>
      </c>
      <c r="F76" s="9">
        <v>4500</v>
      </c>
      <c r="G76" s="9">
        <f t="shared" si="2"/>
        <v>13500</v>
      </c>
      <c r="H76" s="9" t="s">
        <v>14</v>
      </c>
      <c r="I76" s="9" t="s">
        <v>15</v>
      </c>
      <c r="J76" s="10" t="s">
        <v>16</v>
      </c>
      <c r="K76" s="11" t="str">
        <f>VLOOKUP(F76, Intervalos!$B$3:$C$8,2,TRUE)</f>
        <v>0,10%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9" x14ac:dyDescent="0.3">
      <c r="A77" s="8">
        <v>72</v>
      </c>
      <c r="B77" s="24" t="s">
        <v>144</v>
      </c>
      <c r="C77" s="8">
        <v>373656</v>
      </c>
      <c r="D77" s="25" t="s">
        <v>143</v>
      </c>
      <c r="E77" s="28">
        <v>3</v>
      </c>
      <c r="F77" s="9">
        <v>61.79</v>
      </c>
      <c r="G77" s="9">
        <f t="shared" si="2"/>
        <v>185.37</v>
      </c>
      <c r="H77" s="9" t="s">
        <v>14</v>
      </c>
      <c r="I77" s="9" t="s">
        <v>15</v>
      </c>
      <c r="J77" s="10" t="s">
        <v>16</v>
      </c>
      <c r="K77" s="11">
        <f>VLOOKUP(F77, Intervalos!$B$3:$C$8,2,TRUE)</f>
        <v>0.1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8">
        <v>73</v>
      </c>
      <c r="B78" s="15" t="s">
        <v>85</v>
      </c>
      <c r="C78" s="8">
        <v>334524</v>
      </c>
      <c r="D78" s="26" t="s">
        <v>79</v>
      </c>
      <c r="E78" s="28">
        <v>4</v>
      </c>
      <c r="F78" s="9">
        <v>1134.72</v>
      </c>
      <c r="G78" s="9">
        <f t="shared" si="2"/>
        <v>4538.88</v>
      </c>
      <c r="H78" s="9" t="s">
        <v>14</v>
      </c>
      <c r="I78" s="9" t="s">
        <v>15</v>
      </c>
      <c r="J78" s="10" t="s">
        <v>16</v>
      </c>
      <c r="K78" s="11" t="str">
        <f>VLOOKUP(F78, Intervalos!$B$3:$C$8,2,TRUE)</f>
        <v>0,10%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5.2" x14ac:dyDescent="0.3">
      <c r="A79" s="8">
        <v>74</v>
      </c>
      <c r="B79" s="24" t="s">
        <v>156</v>
      </c>
      <c r="C79" s="8">
        <v>441582</v>
      </c>
      <c r="D79" s="25" t="s">
        <v>143</v>
      </c>
      <c r="E79" s="28">
        <v>8</v>
      </c>
      <c r="F79" s="9">
        <v>787.1</v>
      </c>
      <c r="G79" s="9">
        <f t="shared" si="2"/>
        <v>6296.8</v>
      </c>
      <c r="H79" s="9" t="s">
        <v>14</v>
      </c>
      <c r="I79" s="9" t="s">
        <v>15</v>
      </c>
      <c r="J79" s="10" t="s">
        <v>16</v>
      </c>
      <c r="K79" s="11" t="str">
        <f>VLOOKUP(F79, Intervalos!$B$3:$C$8,2,TRUE)</f>
        <v>0,10%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6.6" x14ac:dyDescent="0.3">
      <c r="A80" s="8">
        <v>75</v>
      </c>
      <c r="B80" s="15" t="s">
        <v>86</v>
      </c>
      <c r="C80" s="8">
        <v>441782</v>
      </c>
      <c r="D80" s="26" t="s">
        <v>48</v>
      </c>
      <c r="E80" s="28">
        <v>4</v>
      </c>
      <c r="F80" s="9">
        <v>35.94</v>
      </c>
      <c r="G80" s="9">
        <f t="shared" si="2"/>
        <v>143.76</v>
      </c>
      <c r="H80" s="9" t="s">
        <v>14</v>
      </c>
      <c r="I80" s="9" t="s">
        <v>15</v>
      </c>
      <c r="J80" s="10" t="s">
        <v>16</v>
      </c>
      <c r="K80" s="11">
        <f>VLOOKUP(F80, Intervalos!$B$3:$C$8,2,TRUE)</f>
        <v>0.05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6" x14ac:dyDescent="0.3">
      <c r="A81" s="8">
        <v>76</v>
      </c>
      <c r="B81" s="24" t="s">
        <v>145</v>
      </c>
      <c r="C81" s="8">
        <v>443871</v>
      </c>
      <c r="D81" s="25" t="s">
        <v>117</v>
      </c>
      <c r="E81" s="28">
        <v>62</v>
      </c>
      <c r="F81" s="9">
        <v>19.510000000000002</v>
      </c>
      <c r="G81" s="9">
        <f t="shared" si="2"/>
        <v>1209.6200000000001</v>
      </c>
      <c r="H81" s="9" t="s">
        <v>14</v>
      </c>
      <c r="I81" s="9" t="s">
        <v>15</v>
      </c>
      <c r="J81" s="10" t="s">
        <v>16</v>
      </c>
      <c r="K81" s="11">
        <f>VLOOKUP(F81, Intervalos!$B$3:$C$8,2,TRUE)</f>
        <v>0.03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9" x14ac:dyDescent="0.3">
      <c r="A82" s="8">
        <v>77</v>
      </c>
      <c r="B82" s="15" t="s">
        <v>87</v>
      </c>
      <c r="C82" s="8">
        <v>404841</v>
      </c>
      <c r="D82" s="26" t="s">
        <v>88</v>
      </c>
      <c r="E82" s="28">
        <v>5</v>
      </c>
      <c r="F82" s="9">
        <v>1021</v>
      </c>
      <c r="G82" s="9">
        <f t="shared" si="2"/>
        <v>5105</v>
      </c>
      <c r="H82" s="9" t="s">
        <v>14</v>
      </c>
      <c r="I82" s="9" t="s">
        <v>15</v>
      </c>
      <c r="J82" s="10" t="s">
        <v>16</v>
      </c>
      <c r="K82" s="11" t="str">
        <f>VLOOKUP(F82, Intervalos!$B$3:$C$8,2,TRUE)</f>
        <v>0,10%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6" x14ac:dyDescent="0.3">
      <c r="A83" s="8">
        <v>78</v>
      </c>
      <c r="B83" s="15" t="s">
        <v>89</v>
      </c>
      <c r="C83" s="8">
        <v>483350</v>
      </c>
      <c r="D83" s="26" t="s">
        <v>90</v>
      </c>
      <c r="E83" s="28">
        <v>2</v>
      </c>
      <c r="F83" s="9">
        <v>161.94999999999999</v>
      </c>
      <c r="G83" s="9">
        <f t="shared" si="2"/>
        <v>323.89999999999998</v>
      </c>
      <c r="H83" s="9" t="s">
        <v>14</v>
      </c>
      <c r="I83" s="9" t="s">
        <v>15</v>
      </c>
      <c r="J83" s="10" t="s">
        <v>16</v>
      </c>
      <c r="K83" s="11" t="str">
        <f>VLOOKUP(F83, Intervalos!$B$3:$C$8,2,TRUE)</f>
        <v>0,10%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1.4" x14ac:dyDescent="0.3">
      <c r="A84" s="8">
        <v>79</v>
      </c>
      <c r="B84" s="15" t="s">
        <v>91</v>
      </c>
      <c r="C84" s="8">
        <v>360459</v>
      </c>
      <c r="D84" s="26" t="s">
        <v>92</v>
      </c>
      <c r="E84" s="28">
        <v>2</v>
      </c>
      <c r="F84" s="9">
        <v>242.35</v>
      </c>
      <c r="G84" s="9">
        <f t="shared" si="2"/>
        <v>484.7</v>
      </c>
      <c r="H84" s="9" t="s">
        <v>14</v>
      </c>
      <c r="I84" s="9" t="s">
        <v>15</v>
      </c>
      <c r="J84" s="10" t="s">
        <v>16</v>
      </c>
      <c r="K84" s="11" t="str">
        <f>VLOOKUP(F84, Intervalos!$B$3:$C$8,2,TRUE)</f>
        <v>0,10%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6" x14ac:dyDescent="0.3">
      <c r="A85" s="8">
        <v>80</v>
      </c>
      <c r="B85" s="15" t="s">
        <v>93</v>
      </c>
      <c r="C85" s="8">
        <v>376702</v>
      </c>
      <c r="D85" s="26" t="s">
        <v>92</v>
      </c>
      <c r="E85" s="28">
        <v>13</v>
      </c>
      <c r="F85" s="9">
        <v>208.98</v>
      </c>
      <c r="G85" s="9">
        <f t="shared" si="2"/>
        <v>2716.74</v>
      </c>
      <c r="H85" s="9" t="s">
        <v>14</v>
      </c>
      <c r="I85" s="9" t="s">
        <v>15</v>
      </c>
      <c r="J85" s="10" t="s">
        <v>16</v>
      </c>
      <c r="K85" s="11" t="str">
        <f>VLOOKUP(F85, Intervalos!$B$3:$C$8,2,TRUE)</f>
        <v>0,10%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.6" x14ac:dyDescent="0.3">
      <c r="A86" s="8">
        <v>81</v>
      </c>
      <c r="B86" s="15" t="s">
        <v>94</v>
      </c>
      <c r="C86" s="5">
        <v>376701</v>
      </c>
      <c r="D86" s="26" t="s">
        <v>92</v>
      </c>
      <c r="E86" s="28">
        <v>13</v>
      </c>
      <c r="F86" s="9">
        <v>204.48</v>
      </c>
      <c r="G86" s="9">
        <f t="shared" si="2"/>
        <v>2658.24</v>
      </c>
      <c r="H86" s="9" t="s">
        <v>14</v>
      </c>
      <c r="I86" s="9" t="s">
        <v>15</v>
      </c>
      <c r="J86" s="10" t="s">
        <v>16</v>
      </c>
      <c r="K86" s="11" t="str">
        <f>VLOOKUP(F86, Intervalos!$B$3:$C$8,2,TRUE)</f>
        <v>0,10%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6" x14ac:dyDescent="0.3">
      <c r="A87" s="8">
        <v>82</v>
      </c>
      <c r="B87" s="15" t="s">
        <v>95</v>
      </c>
      <c r="C87" s="8">
        <v>373106</v>
      </c>
      <c r="D87" s="26" t="s">
        <v>92</v>
      </c>
      <c r="E87" s="28">
        <v>13</v>
      </c>
      <c r="F87" s="9">
        <v>211.54</v>
      </c>
      <c r="G87" s="9">
        <f t="shared" si="2"/>
        <v>2750.02</v>
      </c>
      <c r="H87" s="9" t="s">
        <v>14</v>
      </c>
      <c r="I87" s="9" t="s">
        <v>15</v>
      </c>
      <c r="J87" s="10" t="s">
        <v>16</v>
      </c>
      <c r="K87" s="11" t="str">
        <f>VLOOKUP(F87, Intervalos!$B$3:$C$8,2,TRUE)</f>
        <v>0,10%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6" x14ac:dyDescent="0.3">
      <c r="A88" s="8">
        <v>83</v>
      </c>
      <c r="B88" s="15" t="s">
        <v>96</v>
      </c>
      <c r="C88" s="8">
        <v>280350</v>
      </c>
      <c r="D88" s="26" t="s">
        <v>97</v>
      </c>
      <c r="E88" s="28">
        <v>3</v>
      </c>
      <c r="F88" s="9">
        <v>42.57</v>
      </c>
      <c r="G88" s="9">
        <f t="shared" si="2"/>
        <v>127.71000000000001</v>
      </c>
      <c r="H88" s="9" t="s">
        <v>14</v>
      </c>
      <c r="I88" s="9" t="s">
        <v>15</v>
      </c>
      <c r="J88" s="10" t="s">
        <v>16</v>
      </c>
      <c r="K88" s="11">
        <f>VLOOKUP(F88, Intervalos!$B$3:$C$8,2,TRUE)</f>
        <v>0.05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6" x14ac:dyDescent="0.3">
      <c r="A89" s="8">
        <v>84</v>
      </c>
      <c r="B89" s="15" t="s">
        <v>98</v>
      </c>
      <c r="C89" s="8">
        <v>280351</v>
      </c>
      <c r="D89" s="26" t="s">
        <v>97</v>
      </c>
      <c r="E89" s="28">
        <v>3</v>
      </c>
      <c r="F89" s="9">
        <v>52.71</v>
      </c>
      <c r="G89" s="9">
        <f t="shared" si="2"/>
        <v>158.13</v>
      </c>
      <c r="H89" s="9" t="s">
        <v>14</v>
      </c>
      <c r="I89" s="9" t="s">
        <v>15</v>
      </c>
      <c r="J89" s="10" t="s">
        <v>16</v>
      </c>
      <c r="K89" s="11">
        <f>VLOOKUP(F89, Intervalos!$B$3:$C$8,2,TRUE)</f>
        <v>0.1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5.2" x14ac:dyDescent="0.3">
      <c r="A90" s="8">
        <v>85</v>
      </c>
      <c r="B90" s="24" t="s">
        <v>147</v>
      </c>
      <c r="C90" s="8">
        <v>336799</v>
      </c>
      <c r="D90" s="25" t="s">
        <v>136</v>
      </c>
      <c r="E90" s="28">
        <v>2</v>
      </c>
      <c r="F90" s="9">
        <v>93</v>
      </c>
      <c r="G90" s="9">
        <f t="shared" si="2"/>
        <v>186</v>
      </c>
      <c r="H90" s="9" t="s">
        <v>14</v>
      </c>
      <c r="I90" s="9" t="s">
        <v>15</v>
      </c>
      <c r="J90" s="10" t="s">
        <v>16</v>
      </c>
      <c r="K90" s="11">
        <f>VLOOKUP(F90, Intervalos!$B$3:$C$8,2,TRUE)</f>
        <v>0.1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1.4" x14ac:dyDescent="0.3">
      <c r="A91" s="8">
        <v>86</v>
      </c>
      <c r="B91" s="24" t="s">
        <v>166</v>
      </c>
      <c r="C91" s="8">
        <v>339648</v>
      </c>
      <c r="D91" s="25" t="s">
        <v>146</v>
      </c>
      <c r="E91" s="28">
        <v>3</v>
      </c>
      <c r="F91" s="9">
        <v>53.73</v>
      </c>
      <c r="G91" s="9">
        <f t="shared" si="2"/>
        <v>161.19</v>
      </c>
      <c r="H91" s="9" t="s">
        <v>14</v>
      </c>
      <c r="I91" s="9" t="s">
        <v>15</v>
      </c>
      <c r="J91" s="10" t="s">
        <v>16</v>
      </c>
      <c r="K91" s="11">
        <f>VLOOKUP(F91, Intervalos!$B$3:$C$8,2,TRUE)</f>
        <v>0.1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82.8" x14ac:dyDescent="0.3">
      <c r="A92" s="8">
        <v>87</v>
      </c>
      <c r="B92" s="24" t="s">
        <v>149</v>
      </c>
      <c r="C92" s="8">
        <v>413259</v>
      </c>
      <c r="D92" s="25" t="s">
        <v>148</v>
      </c>
      <c r="E92" s="28">
        <v>5</v>
      </c>
      <c r="F92" s="9">
        <v>1062.5</v>
      </c>
      <c r="G92" s="9">
        <f t="shared" si="2"/>
        <v>5312.5</v>
      </c>
      <c r="H92" s="9" t="s">
        <v>14</v>
      </c>
      <c r="I92" s="9" t="s">
        <v>15</v>
      </c>
      <c r="J92" s="10" t="s">
        <v>16</v>
      </c>
      <c r="K92" s="11" t="str">
        <f>VLOOKUP(F92, Intervalos!$B$3:$C$8,2,TRUE)</f>
        <v>0,10%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6.6" x14ac:dyDescent="0.3">
      <c r="A93" s="8">
        <v>88</v>
      </c>
      <c r="B93" s="24" t="s">
        <v>150</v>
      </c>
      <c r="C93" s="8">
        <v>344237</v>
      </c>
      <c r="D93" s="25" t="s">
        <v>148</v>
      </c>
      <c r="E93" s="28">
        <v>5</v>
      </c>
      <c r="F93" s="9">
        <v>125.11</v>
      </c>
      <c r="G93" s="9">
        <f t="shared" si="2"/>
        <v>625.54999999999995</v>
      </c>
      <c r="H93" s="9" t="s">
        <v>14</v>
      </c>
      <c r="I93" s="9" t="s">
        <v>15</v>
      </c>
      <c r="J93" s="10" t="s">
        <v>16</v>
      </c>
      <c r="K93" s="11" t="str">
        <f>VLOOKUP(F93, Intervalos!$B$3:$C$8,2,TRUE)</f>
        <v>0,10%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6.6" x14ac:dyDescent="0.3">
      <c r="A94" s="8">
        <v>89</v>
      </c>
      <c r="B94" s="24" t="s">
        <v>152</v>
      </c>
      <c r="C94" s="8">
        <v>411613</v>
      </c>
      <c r="D94" s="25" t="s">
        <v>151</v>
      </c>
      <c r="E94" s="28">
        <v>22</v>
      </c>
      <c r="F94" s="9">
        <v>68.58</v>
      </c>
      <c r="G94" s="9">
        <f t="shared" si="2"/>
        <v>1508.76</v>
      </c>
      <c r="H94" s="9" t="s">
        <v>14</v>
      </c>
      <c r="I94" s="9" t="s">
        <v>15</v>
      </c>
      <c r="J94" s="10" t="s">
        <v>16</v>
      </c>
      <c r="K94" s="11">
        <f>VLOOKUP(F94, Intervalos!$B$3:$C$8,2,TRUE)</f>
        <v>0.1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5.2" x14ac:dyDescent="0.3">
      <c r="A95" s="8">
        <v>90</v>
      </c>
      <c r="B95" s="24" t="s">
        <v>154</v>
      </c>
      <c r="C95" s="8">
        <v>411613</v>
      </c>
      <c r="D95" s="25" t="s">
        <v>153</v>
      </c>
      <c r="E95" s="28">
        <v>50</v>
      </c>
      <c r="F95" s="9">
        <v>90.27</v>
      </c>
      <c r="G95" s="9">
        <f t="shared" si="2"/>
        <v>4513.5</v>
      </c>
      <c r="H95" s="9" t="s">
        <v>14</v>
      </c>
      <c r="I95" s="9" t="s">
        <v>15</v>
      </c>
      <c r="J95" s="10" t="s">
        <v>16</v>
      </c>
      <c r="K95" s="11">
        <f>VLOOKUP(F95, Intervalos!$B$3:$C$8,2,TRUE)</f>
        <v>0.1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5.2" x14ac:dyDescent="0.3">
      <c r="A96" s="8">
        <v>91</v>
      </c>
      <c r="B96" s="24" t="s">
        <v>155</v>
      </c>
      <c r="C96" s="8">
        <v>411613</v>
      </c>
      <c r="D96" s="25" t="s">
        <v>153</v>
      </c>
      <c r="E96" s="28">
        <v>50</v>
      </c>
      <c r="F96" s="9">
        <v>118.35</v>
      </c>
      <c r="G96" s="9">
        <f t="shared" si="2"/>
        <v>5917.5</v>
      </c>
      <c r="H96" s="9" t="s">
        <v>14</v>
      </c>
      <c r="I96" s="9" t="s">
        <v>15</v>
      </c>
      <c r="J96" s="10" t="s">
        <v>16</v>
      </c>
      <c r="K96" s="11" t="str">
        <f>VLOOKUP(F96, Intervalos!$B$3:$C$8,2,TRUE)</f>
        <v>0,10%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1.4" x14ac:dyDescent="0.3">
      <c r="A97" s="8">
        <v>92</v>
      </c>
      <c r="B97" s="15" t="s">
        <v>99</v>
      </c>
      <c r="C97" s="8">
        <v>343598</v>
      </c>
      <c r="D97" s="26" t="s">
        <v>100</v>
      </c>
      <c r="E97" s="28">
        <v>4</v>
      </c>
      <c r="F97" s="9">
        <v>360</v>
      </c>
      <c r="G97" s="9">
        <f t="shared" si="2"/>
        <v>1440</v>
      </c>
      <c r="H97" s="9" t="s">
        <v>14</v>
      </c>
      <c r="I97" s="9" t="s">
        <v>15</v>
      </c>
      <c r="J97" s="10" t="s">
        <v>16</v>
      </c>
      <c r="K97" s="11" t="str">
        <f>VLOOKUP(F97, Intervalos!$B$3:$C$8,2,TRUE)</f>
        <v>0,10%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6.6" x14ac:dyDescent="0.3">
      <c r="A98" s="8">
        <v>93</v>
      </c>
      <c r="B98" s="24" t="s">
        <v>121</v>
      </c>
      <c r="C98" s="8">
        <v>352972</v>
      </c>
      <c r="D98" s="26" t="s">
        <v>112</v>
      </c>
      <c r="E98" s="28">
        <v>10000</v>
      </c>
      <c r="F98" s="9">
        <v>1</v>
      </c>
      <c r="G98" s="9">
        <f t="shared" si="2"/>
        <v>10000</v>
      </c>
      <c r="H98" s="9" t="s">
        <v>14</v>
      </c>
      <c r="I98" s="9" t="s">
        <v>15</v>
      </c>
      <c r="J98" s="10" t="s">
        <v>16</v>
      </c>
      <c r="K98" s="11">
        <f>VLOOKUP(F98, Intervalos!$B$3:$C$8,2,TRUE)</f>
        <v>0.01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82.8" x14ac:dyDescent="0.3">
      <c r="A99" s="8">
        <v>94</v>
      </c>
      <c r="B99" s="24" t="s">
        <v>122</v>
      </c>
      <c r="C99" s="8">
        <v>456744</v>
      </c>
      <c r="D99" s="26" t="s">
        <v>112</v>
      </c>
      <c r="E99" s="29">
        <v>75</v>
      </c>
      <c r="F99" s="9">
        <v>15.9</v>
      </c>
      <c r="G99" s="9">
        <f t="shared" si="2"/>
        <v>1192.5</v>
      </c>
      <c r="H99" s="9" t="s">
        <v>14</v>
      </c>
      <c r="I99" s="9" t="s">
        <v>15</v>
      </c>
      <c r="J99" s="10" t="s">
        <v>16</v>
      </c>
      <c r="K99" s="11">
        <f>VLOOKUP(F99, Intervalos!$B$3:$C$8,2,TRUE)</f>
        <v>0.03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2"/>
      <c r="B100" s="2"/>
      <c r="C100" s="2"/>
      <c r="D100" s="3"/>
      <c r="E100" s="4"/>
      <c r="F100" s="16" t="s">
        <v>101</v>
      </c>
      <c r="G100" s="17">
        <f>SUM(G6:G99)</f>
        <v>432431.43</v>
      </c>
      <c r="H100" s="4"/>
      <c r="I100" s="4"/>
      <c r="J100" s="5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2"/>
      <c r="B101" s="2"/>
      <c r="C101" s="2"/>
      <c r="D101" s="3"/>
      <c r="E101" s="4"/>
      <c r="F101" s="4"/>
      <c r="G101" s="4"/>
      <c r="H101" s="4"/>
      <c r="I101" s="4"/>
      <c r="J101" s="5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2"/>
      <c r="B102" s="2"/>
      <c r="C102" s="2"/>
      <c r="D102" s="3"/>
      <c r="E102" s="4"/>
      <c r="F102" s="4"/>
      <c r="G102" s="4"/>
      <c r="H102" s="4"/>
      <c r="I102" s="4"/>
      <c r="J102" s="5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2"/>
      <c r="B103" s="2"/>
      <c r="C103" s="2"/>
      <c r="D103" s="3"/>
      <c r="E103" s="4"/>
      <c r="F103" s="4"/>
      <c r="G103" s="4"/>
      <c r="H103" s="4"/>
      <c r="I103" s="4"/>
      <c r="J103" s="5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2"/>
      <c r="B104" s="2"/>
      <c r="C104" s="2"/>
      <c r="D104" s="3"/>
      <c r="E104" s="4"/>
      <c r="F104" s="4"/>
      <c r="G104" s="4"/>
      <c r="H104" s="4"/>
      <c r="I104" s="4"/>
      <c r="J104" s="5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2"/>
      <c r="B105" s="2"/>
      <c r="C105" s="2"/>
      <c r="D105" s="3"/>
      <c r="E105" s="4"/>
      <c r="F105" s="4"/>
      <c r="G105" s="4"/>
      <c r="H105" s="4"/>
      <c r="I105" s="4"/>
      <c r="J105" s="5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2"/>
      <c r="B106" s="2"/>
      <c r="C106" s="2"/>
      <c r="D106" s="3"/>
      <c r="E106" s="4"/>
      <c r="F106" s="4"/>
      <c r="G106" s="4"/>
      <c r="H106" s="4"/>
      <c r="I106" s="4"/>
      <c r="J106" s="5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2"/>
      <c r="B107" s="2"/>
      <c r="C107" s="2"/>
      <c r="D107" s="3"/>
      <c r="E107" s="4"/>
      <c r="F107" s="4"/>
      <c r="G107" s="4"/>
      <c r="H107" s="4"/>
      <c r="I107" s="4"/>
      <c r="J107" s="5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2"/>
      <c r="B108" s="2"/>
      <c r="C108" s="2"/>
      <c r="D108" s="3"/>
      <c r="E108" s="4"/>
      <c r="F108" s="4"/>
      <c r="G108" s="4"/>
      <c r="H108" s="4"/>
      <c r="I108" s="4"/>
      <c r="J108" s="5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2"/>
      <c r="B109" s="2"/>
      <c r="C109" s="2"/>
      <c r="D109" s="3"/>
      <c r="E109" s="4"/>
      <c r="F109" s="4"/>
      <c r="G109" s="4"/>
      <c r="H109" s="4"/>
      <c r="I109" s="4"/>
      <c r="J109" s="5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2"/>
      <c r="B110" s="2"/>
      <c r="C110" s="2"/>
      <c r="D110" s="3"/>
      <c r="E110" s="4"/>
      <c r="F110" s="4"/>
      <c r="G110" s="4"/>
      <c r="H110" s="4"/>
      <c r="I110" s="4"/>
      <c r="J110" s="5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2"/>
      <c r="B111" s="2"/>
      <c r="C111" s="2"/>
      <c r="D111" s="3"/>
      <c r="E111" s="4"/>
      <c r="F111" s="4"/>
      <c r="G111" s="4"/>
      <c r="H111" s="4"/>
      <c r="I111" s="4"/>
      <c r="J111" s="5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2"/>
      <c r="B112" s="2"/>
      <c r="C112" s="2"/>
      <c r="D112" s="3"/>
      <c r="E112" s="4"/>
      <c r="F112" s="4"/>
      <c r="G112" s="4"/>
      <c r="H112" s="4"/>
      <c r="I112" s="4"/>
      <c r="J112" s="5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2"/>
      <c r="B113" s="2"/>
      <c r="C113" s="2"/>
      <c r="D113" s="3"/>
      <c r="E113" s="4"/>
      <c r="F113" s="4"/>
      <c r="G113" s="4"/>
      <c r="H113" s="4"/>
      <c r="I113" s="4"/>
      <c r="J113" s="5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2"/>
      <c r="B114" s="2"/>
      <c r="C114" s="2"/>
      <c r="D114" s="3"/>
      <c r="E114" s="4"/>
      <c r="F114" s="4"/>
      <c r="G114" s="4"/>
      <c r="H114" s="4"/>
      <c r="I114" s="4"/>
      <c r="J114" s="5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2"/>
      <c r="B115" s="2"/>
      <c r="C115" s="2"/>
      <c r="D115" s="3"/>
      <c r="E115" s="4"/>
      <c r="F115" s="4"/>
      <c r="G115" s="4"/>
      <c r="H115" s="4"/>
      <c r="I115" s="4"/>
      <c r="J115" s="5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2"/>
      <c r="B116" s="2"/>
      <c r="C116" s="2"/>
      <c r="D116" s="3"/>
      <c r="E116" s="4"/>
      <c r="F116" s="4"/>
      <c r="G116" s="4"/>
      <c r="H116" s="4"/>
      <c r="I116" s="4"/>
      <c r="J116" s="5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2"/>
      <c r="B117" s="2"/>
      <c r="C117" s="2"/>
      <c r="D117" s="3"/>
      <c r="E117" s="4"/>
      <c r="F117" s="4"/>
      <c r="G117" s="4"/>
      <c r="H117" s="4"/>
      <c r="I117" s="4"/>
      <c r="J117" s="5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2"/>
      <c r="B118" s="2"/>
      <c r="C118" s="2"/>
      <c r="D118" s="3"/>
      <c r="E118" s="4"/>
      <c r="F118" s="4"/>
      <c r="G118" s="4"/>
      <c r="H118" s="4"/>
      <c r="I118" s="4"/>
      <c r="J118" s="5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2"/>
      <c r="B119" s="2"/>
      <c r="C119" s="2"/>
      <c r="D119" s="3"/>
      <c r="E119" s="4"/>
      <c r="F119" s="4"/>
      <c r="G119" s="4"/>
      <c r="H119" s="4"/>
      <c r="I119" s="4"/>
      <c r="J119" s="5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2"/>
      <c r="B120" s="2"/>
      <c r="C120" s="2"/>
      <c r="D120" s="3"/>
      <c r="E120" s="4"/>
      <c r="F120" s="4"/>
      <c r="G120" s="4"/>
      <c r="H120" s="4"/>
      <c r="I120" s="4"/>
      <c r="J120" s="5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2"/>
      <c r="B121" s="2"/>
      <c r="C121" s="2"/>
      <c r="D121" s="3"/>
      <c r="E121" s="4"/>
      <c r="F121" s="4"/>
      <c r="G121" s="4"/>
      <c r="H121" s="4"/>
      <c r="I121" s="4"/>
      <c r="J121" s="5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2"/>
      <c r="B122" s="2"/>
      <c r="C122" s="2"/>
      <c r="D122" s="3"/>
      <c r="E122" s="4"/>
      <c r="F122" s="4"/>
      <c r="G122" s="4"/>
      <c r="H122" s="4"/>
      <c r="I122" s="4"/>
      <c r="J122" s="5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2"/>
      <c r="B123" s="2"/>
      <c r="C123" s="2"/>
      <c r="D123" s="3"/>
      <c r="E123" s="4"/>
      <c r="F123" s="4"/>
      <c r="G123" s="4"/>
      <c r="H123" s="4"/>
      <c r="I123" s="4"/>
      <c r="J123" s="5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2"/>
      <c r="B124" s="2"/>
      <c r="C124" s="2"/>
      <c r="D124" s="3"/>
      <c r="E124" s="4"/>
      <c r="F124" s="4"/>
      <c r="G124" s="4"/>
      <c r="H124" s="4"/>
      <c r="I124" s="4"/>
      <c r="J124" s="5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2"/>
      <c r="B125" s="2"/>
      <c r="C125" s="2"/>
      <c r="D125" s="3"/>
      <c r="E125" s="4"/>
      <c r="F125" s="4"/>
      <c r="G125" s="4"/>
      <c r="H125" s="4"/>
      <c r="I125" s="4"/>
      <c r="J125" s="5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2"/>
      <c r="B126" s="2"/>
      <c r="C126" s="2"/>
      <c r="D126" s="3"/>
      <c r="E126" s="4"/>
      <c r="F126" s="4"/>
      <c r="G126" s="4"/>
      <c r="H126" s="4"/>
      <c r="I126" s="4"/>
      <c r="J126" s="5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2"/>
      <c r="B127" s="2"/>
      <c r="C127" s="2"/>
      <c r="D127" s="3"/>
      <c r="E127" s="4"/>
      <c r="F127" s="4"/>
      <c r="G127" s="4"/>
      <c r="H127" s="4"/>
      <c r="I127" s="4"/>
      <c r="J127" s="5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2"/>
      <c r="B128" s="2"/>
      <c r="C128" s="2"/>
      <c r="D128" s="3"/>
      <c r="E128" s="4"/>
      <c r="F128" s="4"/>
      <c r="G128" s="4"/>
      <c r="H128" s="4"/>
      <c r="I128" s="4"/>
      <c r="J128" s="5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2"/>
      <c r="B129" s="2"/>
      <c r="C129" s="2"/>
      <c r="D129" s="3"/>
      <c r="E129" s="4"/>
      <c r="F129" s="4"/>
      <c r="G129" s="4"/>
      <c r="H129" s="4"/>
      <c r="I129" s="4"/>
      <c r="J129" s="5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2"/>
      <c r="B130" s="2"/>
      <c r="C130" s="2"/>
      <c r="D130" s="3"/>
      <c r="E130" s="4"/>
      <c r="F130" s="4"/>
      <c r="G130" s="4"/>
      <c r="H130" s="4"/>
      <c r="I130" s="4"/>
      <c r="J130" s="5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2"/>
      <c r="B131" s="2"/>
      <c r="C131" s="2"/>
      <c r="D131" s="3"/>
      <c r="E131" s="4"/>
      <c r="F131" s="4"/>
      <c r="G131" s="4"/>
      <c r="H131" s="4"/>
      <c r="I131" s="4"/>
      <c r="J131" s="5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2"/>
      <c r="B132" s="2"/>
      <c r="C132" s="2"/>
      <c r="D132" s="3"/>
      <c r="E132" s="4"/>
      <c r="F132" s="4"/>
      <c r="G132" s="4"/>
      <c r="H132" s="4"/>
      <c r="I132" s="4"/>
      <c r="J132" s="5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2"/>
      <c r="B133" s="2"/>
      <c r="C133" s="2"/>
      <c r="D133" s="3"/>
      <c r="E133" s="4"/>
      <c r="F133" s="4"/>
      <c r="G133" s="4"/>
      <c r="H133" s="4"/>
      <c r="I133" s="4"/>
      <c r="J133" s="5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2"/>
      <c r="B134" s="2"/>
      <c r="C134" s="2"/>
      <c r="D134" s="3"/>
      <c r="E134" s="4"/>
      <c r="F134" s="4"/>
      <c r="G134" s="4"/>
      <c r="H134" s="4"/>
      <c r="I134" s="4"/>
      <c r="J134" s="5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2"/>
      <c r="B135" s="2"/>
      <c r="C135" s="2"/>
      <c r="D135" s="3"/>
      <c r="E135" s="4"/>
      <c r="F135" s="4"/>
      <c r="G135" s="4"/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2"/>
      <c r="B137" s="2"/>
      <c r="C137" s="2"/>
      <c r="D137" s="3"/>
      <c r="E137" s="4"/>
      <c r="F137" s="4"/>
      <c r="G137" s="4"/>
      <c r="H137" s="4"/>
      <c r="I137" s="4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2"/>
      <c r="B1000" s="2"/>
      <c r="C1000" s="2"/>
      <c r="D1000" s="3"/>
      <c r="E1000" s="4"/>
      <c r="F1000" s="4"/>
      <c r="G1000" s="4"/>
      <c r="H1000" s="4"/>
      <c r="I1000" s="4"/>
      <c r="J1000" s="5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" footer="0"/>
  <pageSetup paperSize="9" scale="84" fitToHeight="0" orientation="landscape" r:id="rId1"/>
  <headerFooter>
    <oddHeader>&amp;CPREGÃO ELETRÔNICO 73/2023</oddHeader>
    <oddFooter>&amp;LANEXO I-A- PLANILHA ESTIMATIVA DE QUANTIDADE E PREÇO&amp;R&amp;P/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00"/>
  <sheetViews>
    <sheetView workbookViewId="0"/>
  </sheetViews>
  <sheetFormatPr defaultColWidth="14.44140625" defaultRowHeight="15" customHeight="1" x14ac:dyDescent="0.3"/>
  <cols>
    <col min="1" max="1" width="2.44140625" customWidth="1"/>
    <col min="2" max="2" width="12.88671875" customWidth="1"/>
    <col min="3" max="3" width="17.6640625" customWidth="1"/>
    <col min="4" max="4" width="3.109375" customWidth="1"/>
    <col min="5" max="5" width="27" customWidth="1"/>
    <col min="6" max="6" width="4" customWidth="1"/>
    <col min="7" max="26" width="8.6640625" customWidth="1"/>
  </cols>
  <sheetData>
    <row r="1" spans="2:5" ht="10.5" customHeight="1" x14ac:dyDescent="0.3"/>
    <row r="2" spans="2:5" ht="63" customHeight="1" x14ac:dyDescent="0.3">
      <c r="B2" s="18" t="s">
        <v>102</v>
      </c>
      <c r="C2" s="18" t="s">
        <v>103</v>
      </c>
      <c r="E2" s="19" t="s">
        <v>104</v>
      </c>
    </row>
    <row r="3" spans="2:5" ht="14.4" x14ac:dyDescent="0.3">
      <c r="B3" s="20">
        <v>0.01</v>
      </c>
      <c r="C3" s="20">
        <v>0.01</v>
      </c>
      <c r="E3" s="21" t="s">
        <v>105</v>
      </c>
    </row>
    <row r="4" spans="2:5" ht="14.4" x14ac:dyDescent="0.3">
      <c r="B4" s="20">
        <v>5.01</v>
      </c>
      <c r="C4" s="20">
        <v>0.02</v>
      </c>
      <c r="E4" s="21" t="s">
        <v>106</v>
      </c>
    </row>
    <row r="5" spans="2:5" ht="14.4" x14ac:dyDescent="0.3">
      <c r="B5" s="20">
        <v>10.01</v>
      </c>
      <c r="C5" s="20">
        <v>0.03</v>
      </c>
      <c r="E5" s="21" t="s">
        <v>107</v>
      </c>
    </row>
    <row r="6" spans="2:5" ht="14.4" x14ac:dyDescent="0.3">
      <c r="B6" s="20">
        <v>20.010000000000002</v>
      </c>
      <c r="C6" s="20">
        <v>0.05</v>
      </c>
      <c r="E6" s="21" t="s">
        <v>108</v>
      </c>
    </row>
    <row r="7" spans="2:5" ht="14.4" x14ac:dyDescent="0.3">
      <c r="B7" s="20">
        <v>50.01</v>
      </c>
      <c r="C7" s="20">
        <v>0.1</v>
      </c>
      <c r="E7" s="21" t="s">
        <v>109</v>
      </c>
    </row>
    <row r="8" spans="2:5" ht="14.4" x14ac:dyDescent="0.3">
      <c r="B8" s="20">
        <v>100.01</v>
      </c>
      <c r="C8" s="22" t="s">
        <v>110</v>
      </c>
      <c r="E8" s="21" t="s">
        <v>111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I-A</vt:lpstr>
      <vt:lpstr>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2023-08-17T19:51:45Z</cp:lastPrinted>
  <dcterms:created xsi:type="dcterms:W3CDTF">2019-07-30T23:05:19Z</dcterms:created>
  <dcterms:modified xsi:type="dcterms:W3CDTF">2023-08-18T15:56:20Z</dcterms:modified>
</cp:coreProperties>
</file>