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odrigo\Downloads\"/>
    </mc:Choice>
  </mc:AlternateContent>
  <bookViews>
    <workbookView xWindow="0" yWindow="0" windowWidth="21570" windowHeight="8145"/>
  </bookViews>
  <sheets>
    <sheet name="Anexo VI - Planilha de Formaçã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G8" i="1" s="1"/>
  <c r="H8" i="1" s="1"/>
  <c r="C9" i="1"/>
  <c r="C7" i="1"/>
  <c r="C6" i="1"/>
  <c r="G6" i="1" s="1"/>
  <c r="H6" i="1" s="1"/>
  <c r="D9" i="1" l="1"/>
  <c r="D8" i="1"/>
  <c r="C10" i="1"/>
  <c r="G9" i="1"/>
  <c r="H9" i="1" s="1"/>
  <c r="D6" i="1"/>
  <c r="G7" i="1"/>
  <c r="H7" i="1" s="1"/>
  <c r="D7" i="1"/>
  <c r="H10" i="1"/>
  <c r="G10" i="1" l="1"/>
  <c r="D10" i="1"/>
</calcChain>
</file>

<file path=xl/sharedStrings.xml><?xml version="1.0" encoding="utf-8"?>
<sst xmlns="http://schemas.openxmlformats.org/spreadsheetml/2006/main" count="20" uniqueCount="17">
  <si>
    <t>PRÓ-REITORIA DE ADMINISTRAÇÃO</t>
  </si>
  <si>
    <t>COORDENAÇÃO DE CONTRATOS</t>
  </si>
  <si>
    <t>UNIDADE</t>
  </si>
  <si>
    <t>ITEM</t>
  </si>
  <si>
    <t>DESCRIÇÃO</t>
  </si>
  <si>
    <t>VALOR UNITÁRIO</t>
  </si>
  <si>
    <t>VALOR TOTAL</t>
  </si>
  <si>
    <t>unidade</t>
  </si>
  <si>
    <t>VALOR MENSAL</t>
  </si>
  <si>
    <t>VALOR ANUAL</t>
  </si>
  <si>
    <t>QUANTIDADE VIDAS</t>
  </si>
  <si>
    <t>Anexo V - Planilha de Formação de Custos</t>
  </si>
  <si>
    <r>
      <t xml:space="preserve">Seguro coletivo contra acidentes pessoais, morte acidental, invalidez permanente parcial ou total por acidente, despesas médicas hospitalares, odontológicas e assistência especial, tendo como público-alvo todos os estudantes regularmente matriculados nos cursos de graduação PRESENCIAL da Universidade Federal Fluminense - UFF </t>
    </r>
    <r>
      <rPr>
        <i/>
        <sz val="11"/>
        <color theme="1"/>
        <rFont val="Calibri"/>
        <family val="2"/>
        <scheme val="minor"/>
      </rPr>
      <t>(Acréscimo de 10% do número de vidas em decorrência das variações da comunidade universitária)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CATSER 906</t>
    </r>
  </si>
  <si>
    <r>
      <t xml:space="preserve">Seguro coletivo contra acidentes pessoais, morte acidental, invalidez permanente parcial ou total por acidente, despesas médicas hospitalares, odontológicas e assistência especial, tendo como público-alvo todos os estudantes regularmente matriculados nos cursos de graduação À DISTÂNCIA da Universidade Federal Fluminense - UFF </t>
    </r>
    <r>
      <rPr>
        <i/>
        <sz val="11"/>
        <color theme="1"/>
        <rFont val="Calibri"/>
        <family val="2"/>
        <scheme val="minor"/>
      </rPr>
      <t>(Acréscimo de 10% do número de vidas em decorrência das variações da comunidade universitária)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CATSER 906</t>
    </r>
  </si>
  <si>
    <t>QUANTIDADE VIDAS 12 MESES</t>
  </si>
  <si>
    <r>
      <t xml:space="preserve">Seguro coletivo contra acidentes pessoais, morte acidental, invalidez permanente parcial ou total por acidente, despesas médicas hospitalares, odontológicas e assistência especial, tendo como público-alvo todos os estudantes regularmente matriculados nos cursos de pós-graduação PRESENCIAL, da Universidade Federal Fluminense - UFF (Acréscimo de 10% do número de vidas em decorrência das variações da comunidade universitária) </t>
    </r>
    <r>
      <rPr>
        <sz val="11"/>
        <color rgb="FFFF0000"/>
        <rFont val="Calibri"/>
        <family val="2"/>
        <scheme val="minor"/>
      </rPr>
      <t>CATSER 906</t>
    </r>
  </si>
  <si>
    <r>
      <t xml:space="preserve">Seguro coletivo contra acidentes pessoais, morte acidental, invalidez permanente parcial ou total por acidente, despesas médicas hospitalares, odontológicas e assistência especial, tendo como público-alvo todos os estudantes regularmente matriculados nos cursos de pós-graduação À DISTÂNCIA, da Universidade Federal Fluminense - UFF (Acréscimo de 10% do número de vidas em decorrência das variações da comunidade universitária) </t>
    </r>
    <r>
      <rPr>
        <sz val="11"/>
        <color rgb="FFFF0000"/>
        <rFont val="Calibri"/>
        <family val="2"/>
        <scheme val="minor"/>
      </rPr>
      <t>CATSER 906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</si>
</sst>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6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43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0" fillId="0" borderId="1" xfId="2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view="pageLayout" zoomScaleNormal="100" workbookViewId="0">
      <selection activeCell="K6" sqref="K6"/>
    </sheetView>
  </sheetViews>
  <sheetFormatPr defaultRowHeight="15" x14ac:dyDescent="0.25"/>
  <cols>
    <col min="1" max="1" width="5.28515625" style="2" bestFit="1" customWidth="1"/>
    <col min="2" max="2" width="59.28515625" style="2" customWidth="1"/>
    <col min="3" max="3" width="15.42578125" style="2" bestFit="1" customWidth="1"/>
    <col min="4" max="4" width="18.7109375" style="2" bestFit="1" customWidth="1"/>
    <col min="5" max="5" width="9.140625" style="2"/>
    <col min="6" max="6" width="10.5703125" style="2" customWidth="1"/>
    <col min="7" max="7" width="17.5703125" style="2" bestFit="1" customWidth="1"/>
    <col min="8" max="8" width="21.28515625" style="2" bestFit="1" customWidth="1"/>
    <col min="9" max="16384" width="9.140625" style="2"/>
  </cols>
  <sheetData>
    <row r="1" spans="1:8" ht="18.7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</row>
    <row r="2" spans="1:8" ht="18.75" x14ac:dyDescent="0.25">
      <c r="A2" s="12" t="s">
        <v>1</v>
      </c>
      <c r="B2" s="12"/>
      <c r="C2" s="12"/>
      <c r="D2" s="12"/>
      <c r="E2" s="12"/>
      <c r="F2" s="12"/>
      <c r="G2" s="12"/>
      <c r="H2" s="12"/>
    </row>
    <row r="3" spans="1:8" ht="15.75" x14ac:dyDescent="0.25">
      <c r="A3" s="14" t="s">
        <v>11</v>
      </c>
      <c r="B3" s="14"/>
      <c r="C3" s="14"/>
      <c r="D3" s="14"/>
      <c r="E3" s="14"/>
      <c r="F3" s="14"/>
      <c r="G3" s="14"/>
      <c r="H3" s="14"/>
    </row>
    <row r="4" spans="1:8" ht="18.75" x14ac:dyDescent="0.25">
      <c r="A4" s="1"/>
      <c r="B4" s="1"/>
      <c r="C4" s="1"/>
      <c r="D4" s="1"/>
    </row>
    <row r="5" spans="1:8" ht="30" x14ac:dyDescent="0.25">
      <c r="A5" s="3" t="s">
        <v>3</v>
      </c>
      <c r="B5" s="3" t="s">
        <v>4</v>
      </c>
      <c r="C5" s="4" t="s">
        <v>10</v>
      </c>
      <c r="D5" s="4" t="s">
        <v>14</v>
      </c>
      <c r="E5" s="3" t="s">
        <v>2</v>
      </c>
      <c r="F5" s="4" t="s">
        <v>5</v>
      </c>
      <c r="G5" s="4" t="s">
        <v>8</v>
      </c>
      <c r="H5" s="4" t="s">
        <v>9</v>
      </c>
    </row>
    <row r="6" spans="1:8" ht="120" x14ac:dyDescent="0.25">
      <c r="A6" s="5">
        <v>1</v>
      </c>
      <c r="B6" s="6" t="s">
        <v>12</v>
      </c>
      <c r="C6" s="11">
        <f>(50144)*10%+(50144)</f>
        <v>55158.400000000001</v>
      </c>
      <c r="D6" s="11">
        <f>12*C6</f>
        <v>661900.80000000005</v>
      </c>
      <c r="E6" s="5" t="s">
        <v>7</v>
      </c>
      <c r="F6" s="7">
        <v>0.55000000000000004</v>
      </c>
      <c r="G6" s="7">
        <f>F6*C6</f>
        <v>30337.120000000003</v>
      </c>
      <c r="H6" s="7">
        <f>G6*12</f>
        <v>364045.44000000006</v>
      </c>
    </row>
    <row r="7" spans="1:8" ht="120" x14ac:dyDescent="0.25">
      <c r="A7" s="5">
        <v>2</v>
      </c>
      <c r="B7" s="6" t="s">
        <v>13</v>
      </c>
      <c r="C7" s="11">
        <f>(20819)*10%+(20819)</f>
        <v>22900.9</v>
      </c>
      <c r="D7" s="11">
        <f t="shared" ref="D7:D9" si="0">12*C7</f>
        <v>274810.80000000005</v>
      </c>
      <c r="E7" s="5" t="s">
        <v>7</v>
      </c>
      <c r="F7" s="7">
        <v>0.55000000000000004</v>
      </c>
      <c r="G7" s="7">
        <f>F7*C7</f>
        <v>12595.495000000003</v>
      </c>
      <c r="H7" s="7">
        <f t="shared" ref="H7:H9" si="1">G7*12</f>
        <v>151145.94000000003</v>
      </c>
    </row>
    <row r="8" spans="1:8" ht="120" x14ac:dyDescent="0.25">
      <c r="A8" s="5">
        <v>3</v>
      </c>
      <c r="B8" s="6" t="s">
        <v>15</v>
      </c>
      <c r="C8" s="11">
        <f>(25911)*10%+(25911)</f>
        <v>28502.1</v>
      </c>
      <c r="D8" s="11">
        <f t="shared" si="0"/>
        <v>342025.19999999995</v>
      </c>
      <c r="E8" s="5" t="s">
        <v>7</v>
      </c>
      <c r="F8" s="7">
        <v>0.55000000000000004</v>
      </c>
      <c r="G8" s="7">
        <f>F8*C8</f>
        <v>15676.155000000001</v>
      </c>
      <c r="H8" s="7">
        <f t="shared" si="1"/>
        <v>188113.86000000002</v>
      </c>
    </row>
    <row r="9" spans="1:8" ht="120" x14ac:dyDescent="0.25">
      <c r="A9" s="5">
        <v>4</v>
      </c>
      <c r="B9" s="6" t="s">
        <v>16</v>
      </c>
      <c r="C9" s="11">
        <f>(6707)*10%+(6707)</f>
        <v>7377.7</v>
      </c>
      <c r="D9" s="11">
        <f t="shared" si="0"/>
        <v>88532.4</v>
      </c>
      <c r="E9" s="5" t="s">
        <v>7</v>
      </c>
      <c r="F9" s="7">
        <v>0.55000000000000004</v>
      </c>
      <c r="G9" s="7">
        <f>F9*C9</f>
        <v>4057.7350000000001</v>
      </c>
      <c r="H9" s="7">
        <f t="shared" si="1"/>
        <v>48692.82</v>
      </c>
    </row>
    <row r="10" spans="1:8" x14ac:dyDescent="0.25">
      <c r="A10" s="15" t="s">
        <v>6</v>
      </c>
      <c r="B10" s="16"/>
      <c r="C10" s="8">
        <f>SUM(C6:C9)</f>
        <v>113939.09999999999</v>
      </c>
      <c r="D10" s="8">
        <f>SUM(D6:D9)</f>
        <v>1367269.2</v>
      </c>
      <c r="E10" s="9"/>
      <c r="F10" s="9"/>
      <c r="G10" s="10">
        <f>SUM(G6:G9)</f>
        <v>62666.505000000005</v>
      </c>
      <c r="H10" s="10">
        <f>SUM(H6:H9)</f>
        <v>751998.06</v>
      </c>
    </row>
  </sheetData>
  <mergeCells count="4">
    <mergeCell ref="A2:H2"/>
    <mergeCell ref="A1:H1"/>
    <mergeCell ref="A3:H3"/>
    <mergeCell ref="A10:B10"/>
  </mergeCells>
  <pageMargins left="0.51181102362204722" right="0.51181102362204722" top="0.86614173228346458" bottom="0.78740157480314965" header="0.31496062992125984" footer="0.31496062992125984"/>
  <pageSetup paperSize="9" scale="72" orientation="landscape" r:id="rId1"/>
  <headerFooter>
    <oddHeader>&amp;L&amp;G&amp;CProcesso 23069.160162/2023-10
PE 47/2023&amp;R&amp;G</oddHeader>
    <oddFooter>&amp;L&amp;"-,Itálico"&amp;10&amp;A&amp;C&amp;"-,Itálico"&amp;10Atualizado em &amp;D&amp;R&amp;P/&amp;N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Anexo VI - Planilha de Formação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JoaoPaulo</dc:creator>
  <cp:lastModifiedBy>Rodrigo</cp:lastModifiedBy>
  <cp:lastPrinted>2023-05-22T00:19:11Z</cp:lastPrinted>
  <dcterms:created xsi:type="dcterms:W3CDTF">2021-01-25T02:08:37Z</dcterms:created>
  <dcterms:modified xsi:type="dcterms:W3CDTF">2023-06-28T13:35:10Z</dcterms:modified>
</cp:coreProperties>
</file>