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drigo\Downloads\2023 - TRANSPORTE RODOVIÁRIO-20230524T151628Z-001\43-2023 - Transporte Rodoviário\Minuta\"/>
    </mc:Choice>
  </mc:AlternateContent>
  <bookViews>
    <workbookView showHorizontalScroll="0" showVerticalScroll="0" showSheetTabs="0" xWindow="0" yWindow="0" windowWidth="21570" windowHeight="9435"/>
  </bookViews>
  <sheets>
    <sheet name="Anexo II - Formação de Custos" sheetId="1" r:id="rId1"/>
    <sheet name="Anexo II-A Locais" sheetId="2" r:id="rId2"/>
  </sheets>
  <definedNames>
    <definedName name="_xlnm.Print_Area" localSheetId="0">'Anexo II - Formação de Custos'!$A$1:$G$21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6" i="1"/>
  <c r="G15" i="1"/>
  <c r="G17" i="1" s="1"/>
  <c r="G13" i="1"/>
  <c r="G12" i="1"/>
  <c r="G10" i="1"/>
  <c r="G9" i="1"/>
  <c r="G11" i="1" s="1"/>
  <c r="G7" i="1"/>
  <c r="G6" i="1"/>
  <c r="G8" i="1" s="1"/>
  <c r="G20" i="1" l="1"/>
  <c r="G21" i="1" s="1"/>
  <c r="G14" i="1"/>
</calcChain>
</file>

<file path=xl/sharedStrings.xml><?xml version="1.0" encoding="utf-8"?>
<sst xmlns="http://schemas.openxmlformats.org/spreadsheetml/2006/main" count="134" uniqueCount="101">
  <si>
    <t>PRÓ-REITORIA DE ADMINISTRAÇÃO</t>
  </si>
  <si>
    <t>COORDENAÇÃO DE CONTRATOS</t>
  </si>
  <si>
    <t>UNIDADE</t>
  </si>
  <si>
    <t>ITEM</t>
  </si>
  <si>
    <t>DESCRIÇÃO</t>
  </si>
  <si>
    <t>QUANTIDADE</t>
  </si>
  <si>
    <t>VALOR UNITÁRIO</t>
  </si>
  <si>
    <t>VALOR TOTAL</t>
  </si>
  <si>
    <t>Diária de permanência de ônibus tipo semi-leito turismo, modelo executivo ou equivalente, não utilizado (veículo parado) por período de 24 (vinte e quatro) horas.</t>
  </si>
  <si>
    <t>LOTE</t>
  </si>
  <si>
    <t>VALOR TOTAL LOTE 4</t>
  </si>
  <si>
    <t>VALOR TOTAL LOTE 5</t>
  </si>
  <si>
    <t>VALOR TOTAL LOTE 3</t>
  </si>
  <si>
    <t>VALOR TOTAL LOTE 2</t>
  </si>
  <si>
    <t>VALOR TOTAL LOTE 1</t>
  </si>
  <si>
    <t>VALOR TOTAL DA CONTRATAÇÃO</t>
  </si>
  <si>
    <t>Anexo II - A - Relação dos Locais</t>
  </si>
  <si>
    <t>Ordem</t>
  </si>
  <si>
    <t>Localização</t>
  </si>
  <si>
    <t>Endereço</t>
  </si>
  <si>
    <t>Rua Marquês de Paraná 303 - Centro, Niterói - RJ</t>
  </si>
  <si>
    <t>Rua Dr. Celestino,78- Centro, Niterói - RJ</t>
  </si>
  <si>
    <t>Rua Presidente Pedreira,62 - Ingá, Niterói - RJ</t>
  </si>
  <si>
    <t>Rua Lara Vilela, 126 - São Domingos, Niterói - RJ</t>
  </si>
  <si>
    <t>Rua Mário Viana. 523 - Santa Rosa, Niterói - RJ</t>
  </si>
  <si>
    <t>Rua Tiradentes, 17 - Ingá, Niterói - RJ</t>
  </si>
  <si>
    <t>CAMPOS DOS GOYTACAZES BLOCO A</t>
  </si>
  <si>
    <t>Av. XV de Novembro nº415, esquina com as ruas Santiago Carvalhido Filho, Conselheiro Thomas Coelho e Senador Viana, Campos dos Goytacazes – RJ</t>
  </si>
  <si>
    <t>INFES - PÁDUA</t>
  </si>
  <si>
    <t>Rua Chaim Elias, s/n.º, Centro, Santo Antônio de Pádua - RJ</t>
  </si>
  <si>
    <t>POLO UNIVERSITÁRIO DE RIO DAS OSTRAS - SPA - SERVIÇO DE PSICOLOGIA APLICADA / INSTITUTO DE HUMANIDADE E SAÚDE</t>
  </si>
  <si>
    <t>Rua Recife. Quadra 07, Jardim Bela Vista, Rio das Ostras - RJ</t>
  </si>
  <si>
    <t>EEIM - VOLTA REDONDA</t>
  </si>
  <si>
    <t>Av. dos Trabalhadores, 420 - Volta Redonda - RJ</t>
  </si>
  <si>
    <t>ICHS - V. REDONDA ATERRADO</t>
  </si>
  <si>
    <t>Rua Desembargador Ellys Hermidyo Figueira 783 - Aterrado - Volta Redonda</t>
  </si>
  <si>
    <t>ICEX - V. REDONDA ATERRADO</t>
  </si>
  <si>
    <t xml:space="preserve">ESCOLA DE ENGENHARIA DE PETRÓPOLIS </t>
  </si>
  <si>
    <t>Rua Domingos Silvério, sn. Quitandinha - Petrópolis</t>
  </si>
  <si>
    <t>Lote 1 - Niterói</t>
  </si>
  <si>
    <t>Grupo 2 - Volta Redonda e Angra dos Reis</t>
  </si>
  <si>
    <t>Grupo 3 - Petrópolis e Nova Friburgo</t>
  </si>
  <si>
    <t>Lote 4 - Rio das Ostras e/ou Macaé</t>
  </si>
  <si>
    <t>Lote 5 - Campos dos Goytacazes e/ou Santo Antônio de Pádua/RJ</t>
  </si>
  <si>
    <t>Instituto de Educação de Angra dos Reis</t>
  </si>
  <si>
    <t>Av. do Trabalhador, 179 - Jacuecanga - Angra dos Reis</t>
  </si>
  <si>
    <t>Instituto de Saúde de Nova Friburgo (incluindo unidade de Fonoaudiologia)</t>
  </si>
  <si>
    <t>Rua Dr. Silvio Henrique Braune, 22, Centro, Nova Friburgo - RJ</t>
  </si>
  <si>
    <t>Pólo Univ. de Macaé (incluindo prédio novo)</t>
  </si>
  <si>
    <t>Av. Aluízio da Silva Gomes, 50 - Granja dos Cavaleiros - Macaé</t>
  </si>
  <si>
    <t>Escola de Extensão, Protocolo e outros</t>
  </si>
  <si>
    <t>Av. Visconde do Rio Branco s/n.º, bairro Centro, Niterói - RJ</t>
  </si>
  <si>
    <t>Biblioteca Central e DCE</t>
  </si>
  <si>
    <t>Facu. Administração (antiga matematica)</t>
  </si>
  <si>
    <t>Faculdades de Nutrição e Administração</t>
  </si>
  <si>
    <t>Faculdade de Odontologia</t>
  </si>
  <si>
    <t xml:space="preserve">Instituto de Química </t>
  </si>
  <si>
    <t xml:space="preserve">Rua Professor Hernani Mello, 101 São Domingos Niterói – RJ </t>
  </si>
  <si>
    <t>Instituto de Biologia Bloco Principal</t>
  </si>
  <si>
    <t>Instituto de Biologia Bloco Anexo</t>
  </si>
  <si>
    <t>Prédio Salas de Aulas Biologia (Antigo Inst. Física)</t>
  </si>
  <si>
    <t>Biologia NOVO Bloco M</t>
  </si>
  <si>
    <t>R. Alexandre Moura, 8 - São Domingos, Niterói - RJ, 24210-200</t>
  </si>
  <si>
    <t>Bloco D - Faculdade de Educação</t>
  </si>
  <si>
    <t>Av. Visconde do Rio Branco s/n.º, bairro de São Domingos, Niterói - RJ</t>
  </si>
  <si>
    <t>Bloco E - Escola de Serviço Social</t>
  </si>
  <si>
    <t>Bloco F - Faculdade de Economia</t>
  </si>
  <si>
    <t>Bloco G - Instituto de Matemática e Estatística e Faculdade de Turismo</t>
  </si>
  <si>
    <t>Bloco H - Faculdade de Turismo e Hotelaria</t>
  </si>
  <si>
    <t>Faculdade de Educação Física - FACDEF</t>
  </si>
  <si>
    <t>Bloco N - Instituto de Ciências Humanas e Filosofia - ICHF</t>
  </si>
  <si>
    <t>Bloco O - Instituto de Ciências Humanas e Filosofia - ICHF</t>
  </si>
  <si>
    <t>Bloco P  - Instituto de Ciências Humanas e Filosofia - ICHF</t>
  </si>
  <si>
    <t>Bloco B - Instituto de Letras</t>
  </si>
  <si>
    <t>Escola de Arquitetura (e anexos)</t>
  </si>
  <si>
    <t>Rua Passo da Pátria, n.º 156, bairro São Domingos, Niterói - RJ</t>
  </si>
  <si>
    <t>Instituto de Geociências</t>
  </si>
  <si>
    <t>Bloco D  - Escola de Engenharia - Niterói</t>
  </si>
  <si>
    <t>Instituto de Computação - Salas de Aula UFAS</t>
  </si>
  <si>
    <t>Instituto de Física - Bloco F</t>
  </si>
  <si>
    <t>Instituto de Artes e Comunicação Social - IACS</t>
  </si>
  <si>
    <t>Escola de Enfermagem</t>
  </si>
  <si>
    <t xml:space="preserve">Faculdade de Medicina </t>
  </si>
  <si>
    <t>Instituto de Saúde da Comunidade</t>
  </si>
  <si>
    <t>Rua Marquês de Paraná, 303 - Centro, Niterói - RJ</t>
  </si>
  <si>
    <t>Av.  Jansem de Mello, 174/Fundos – Centro, Niterói - RJ</t>
  </si>
  <si>
    <t>Faculdade de Direito</t>
  </si>
  <si>
    <t>Faculdade de Direito II</t>
  </si>
  <si>
    <t>Faculdade de Farmácia</t>
  </si>
  <si>
    <t>Colégio Universitário Geraldo Reis - COLUNI</t>
  </si>
  <si>
    <t>Rua Alexandre Moura, 8 - São Domingos, Niterói - RJ</t>
  </si>
  <si>
    <t>Instituto Biomédico -Bloco A - Prédio Central</t>
  </si>
  <si>
    <t>Coordenação de Transporte, Segurança e Logística</t>
  </si>
  <si>
    <r>
      <t xml:space="preserve">Contratação de Serviços de transporte rodoviário estadual e interestadual, com saída das Unidades de </t>
    </r>
    <r>
      <rPr>
        <b/>
        <sz val="11"/>
        <color theme="1"/>
        <rFont val="Calibri"/>
        <family val="2"/>
        <scheme val="minor"/>
      </rPr>
      <t>Niterói/RJ</t>
    </r>
    <r>
      <rPr>
        <sz val="11"/>
        <color theme="1"/>
        <rFont val="Calibri"/>
        <family val="2"/>
        <scheme val="minor"/>
      </rPr>
      <t>. Veículo tipo: ônibus executivo, com motorista, com capacidade para, no mínimo, 44 passageiros. Características adicionais: Veículo cabinado, com banheiro, bagageiros amplos, som ambiente, sistema de microfone, frigobar, TV, Vídeo-DVD, ar condicionado, poltronas reclináveis em tecido, cinto de segurança para todos os passageiros. Veículo com data de fabricação não superior a 10 anos. A Licitante deverá comprovar que possui pelo menos 5 (cinco) ônibus em sua frota. CATSER 18457</t>
    </r>
  </si>
  <si>
    <r>
      <t xml:space="preserve">Contratação de Serviços de transporte rodoviário estadual e interestadual, com saída das Unidades de </t>
    </r>
    <r>
      <rPr>
        <b/>
        <sz val="11"/>
        <color theme="1"/>
        <rFont val="Calibri"/>
        <family val="2"/>
        <scheme val="minor"/>
      </rPr>
      <t>Petrópolis e/ou Nova Friburgo/RJ</t>
    </r>
    <r>
      <rPr>
        <sz val="11"/>
        <color theme="1"/>
        <rFont val="Calibri"/>
        <family val="2"/>
        <scheme val="minor"/>
      </rPr>
      <t>. Veículo tipo: ônibus executivo, com motorista, com capacidade para, no mínimo, 44 passageiros. Características adicionais: Veículo cabinado, com banheiro, bagageiros amplos, som ambiente, sistema de microfone, frigobar, TV, Vídeo-DVD, ar condicionado, poltronas reclináveis em tecido, cinto de segurança para todos os passageiros. Veículo com data de fabricação não superior a 10 anos. A Licitante deverá comprovar que possui pelo menos 3 (três) ônibus em sua frota. CATSER 18457</t>
    </r>
  </si>
  <si>
    <r>
      <t xml:space="preserve">Contratação de Serviços de transporte rodoviário estadual e interestadual, com saída das Unidades de </t>
    </r>
    <r>
      <rPr>
        <b/>
        <sz val="11"/>
        <color theme="1"/>
        <rFont val="Calibri"/>
        <family val="2"/>
        <scheme val="minor"/>
      </rPr>
      <t>Campos dos Goytacazes e/ou Santo Antônio de Pádua/RJ</t>
    </r>
    <r>
      <rPr>
        <sz val="11"/>
        <color theme="1"/>
        <rFont val="Calibri"/>
        <family val="2"/>
        <scheme val="minor"/>
      </rPr>
      <t>. Veículo tipo: ônibus executivo, com motorista, com capacidade para, no mínimo, 44 passageiros. Características adicionais: Veículo cabinado, com banheiro, bagageiros amplos, som ambiente, sistema de microfone, frigobar, TV, Vídeo-DVD, ar condicionado, poltronas reclináveis em tecido, cinto de segurança para todos os passageiros. Veículo com data de fabricação não superior a 10 anos. A Licitante deverá comprovar que possui pelo menos 3 (três) ônibus em sua frota. CATSER 18457</t>
    </r>
  </si>
  <si>
    <r>
      <t>Contratação de Serviços de transporte rodoviário estadual e interestadual, com saída das Unidades de</t>
    </r>
    <r>
      <rPr>
        <b/>
        <sz val="11"/>
        <color theme="1"/>
        <rFont val="Calibri"/>
        <family val="2"/>
        <scheme val="minor"/>
      </rPr>
      <t xml:space="preserve"> Rio das Ostras e/ou Macaé/RJ</t>
    </r>
    <r>
      <rPr>
        <sz val="11"/>
        <color theme="1"/>
        <rFont val="Calibri"/>
        <family val="2"/>
        <scheme val="minor"/>
      </rPr>
      <t>. Veículo tipo: ônibus executivo, com motorista, com capacidade para, no mínimo, 44 passageiros. Características adicionais: Veículo cabinado, com banheiro, bagageiros amplos, som ambiente, sistema de microfone, frigobar, TV, Vídeo-DVD, ar condicionado, poltronas reclináveis em tecido, cinto de segurança para todos os passageiros. Veículo com data de fabricação não superior a 10 anos. A Licitante deverá comprovar que possui pelo menos 3 (três) ônibus em sua frota. CATSER 18457</t>
    </r>
  </si>
  <si>
    <r>
      <t xml:space="preserve">Contratação de Serviços de transporte rodoviário estadual e interestadual, com saída das Unidades de </t>
    </r>
    <r>
      <rPr>
        <b/>
        <sz val="11"/>
        <color theme="1"/>
        <rFont val="Calibri"/>
        <family val="2"/>
        <scheme val="minor"/>
      </rPr>
      <t>Volta Redonda ou Angra dos Reis</t>
    </r>
    <r>
      <rPr>
        <sz val="11"/>
        <color theme="1"/>
        <rFont val="Calibri"/>
        <family val="2"/>
        <scheme val="minor"/>
      </rPr>
      <t>/RJ. Veículo tipo: ônibus executivo, com motorista, com capacidade para, no mínimo, 44 passageiros. Características adicionais: Veículo cabinado, com banheiro, bagageiros amplos, som ambiente, sistema de microfone, frigobar, TV, Vídeo-DVD, ar condicionado, poltronas reclináveis em tecido, cinto de segurança para todos os passageiros. Veículo com data de fabricação não superior a 10 anos. A Licitante deverá comprovar que possui pelo menos 3 (três) ônibus em sua frota. CATSER 18457</t>
    </r>
  </si>
  <si>
    <t>Anexo II - PE 43/2023 - Planilha de Formação de Custos</t>
  </si>
  <si>
    <t>UNIDADE = KM</t>
  </si>
  <si>
    <t>UNIDADE = DIÁRIA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</si>
</sst>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Roboto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/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7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activeCell="C18" sqref="C18"/>
    </sheetView>
  </sheetViews>
  <sheetFormatPr defaultColWidth="9.140625" defaultRowHeight="15"/>
  <cols>
    <col min="1" max="2" width="5.28515625" style="2" bestFit="1" customWidth="1"/>
    <col min="3" max="3" width="69" style="2" customWidth="1"/>
    <col min="4" max="4" width="13.140625" style="2" bestFit="1" customWidth="1"/>
    <col min="5" max="5" width="9.140625" style="2"/>
    <col min="6" max="6" width="10.5703125" style="2" customWidth="1"/>
    <col min="7" max="7" width="14.42578125" style="2" bestFit="1" customWidth="1"/>
    <col min="8" max="16384" width="9.140625" style="2"/>
  </cols>
  <sheetData>
    <row r="1" spans="1:9" ht="18.75" customHeight="1">
      <c r="A1" s="46" t="s">
        <v>0</v>
      </c>
      <c r="B1" s="46"/>
      <c r="C1" s="46"/>
      <c r="D1" s="46"/>
      <c r="E1" s="46"/>
      <c r="F1" s="46"/>
      <c r="G1" s="46"/>
    </row>
    <row r="2" spans="1:9" ht="18.75">
      <c r="A2" s="45" t="s">
        <v>1</v>
      </c>
      <c r="B2" s="45"/>
      <c r="C2" s="45"/>
      <c r="D2" s="45"/>
      <c r="E2" s="45"/>
      <c r="F2" s="45"/>
      <c r="G2" s="45"/>
    </row>
    <row r="3" spans="1:9" ht="18.75" customHeight="1">
      <c r="A3" s="47" t="s">
        <v>98</v>
      </c>
      <c r="B3" s="47"/>
      <c r="C3" s="47"/>
      <c r="D3" s="47"/>
      <c r="E3" s="47"/>
      <c r="F3" s="47"/>
      <c r="G3" s="47"/>
    </row>
    <row r="4" spans="1:9" ht="19.5" thickBot="1">
      <c r="B4" s="1"/>
      <c r="C4" s="1"/>
      <c r="D4" s="1"/>
    </row>
    <row r="5" spans="1:9" ht="30.75" thickBot="1">
      <c r="A5" s="4" t="s">
        <v>9</v>
      </c>
      <c r="B5" s="5" t="s">
        <v>3</v>
      </c>
      <c r="C5" s="5" t="s">
        <v>4</v>
      </c>
      <c r="D5" s="5" t="s">
        <v>5</v>
      </c>
      <c r="E5" s="5" t="s">
        <v>2</v>
      </c>
      <c r="F5" s="6" t="s">
        <v>6</v>
      </c>
      <c r="G5" s="7" t="s">
        <v>7</v>
      </c>
    </row>
    <row r="6" spans="1:9" ht="135">
      <c r="A6" s="42">
        <v>1</v>
      </c>
      <c r="B6" s="8">
        <v>1</v>
      </c>
      <c r="C6" s="14" t="s">
        <v>93</v>
      </c>
      <c r="D6" s="8">
        <v>60000</v>
      </c>
      <c r="E6" s="14" t="s">
        <v>99</v>
      </c>
      <c r="F6" s="10">
        <v>10.42</v>
      </c>
      <c r="G6" s="11">
        <f>F6*D6</f>
        <v>625200</v>
      </c>
      <c r="I6" s="15"/>
    </row>
    <row r="7" spans="1:9" ht="45">
      <c r="A7" s="43"/>
      <c r="B7" s="3">
        <v>2</v>
      </c>
      <c r="C7" s="16" t="s">
        <v>8</v>
      </c>
      <c r="D7" s="3">
        <v>100</v>
      </c>
      <c r="E7" s="16" t="s">
        <v>100</v>
      </c>
      <c r="F7" s="12">
        <v>825.66</v>
      </c>
      <c r="G7" s="18">
        <f>F7*D7</f>
        <v>82566</v>
      </c>
      <c r="I7" s="15"/>
    </row>
    <row r="8" spans="1:9" ht="15.75" thickBot="1">
      <c r="A8" s="44"/>
      <c r="B8" s="41" t="s">
        <v>14</v>
      </c>
      <c r="C8" s="41"/>
      <c r="D8" s="9"/>
      <c r="E8" s="9"/>
      <c r="F8" s="9"/>
      <c r="G8" s="17">
        <f>SUM(G6:G7)</f>
        <v>707766</v>
      </c>
      <c r="I8" s="15"/>
    </row>
    <row r="9" spans="1:9" ht="135">
      <c r="A9" s="42">
        <v>2</v>
      </c>
      <c r="B9" s="8">
        <v>3</v>
      </c>
      <c r="C9" s="14" t="s">
        <v>97</v>
      </c>
      <c r="D9" s="8">
        <v>30000</v>
      </c>
      <c r="E9" s="14" t="s">
        <v>99</v>
      </c>
      <c r="F9" s="10">
        <v>10.42</v>
      </c>
      <c r="G9" s="11">
        <f>F9*D9</f>
        <v>312600</v>
      </c>
    </row>
    <row r="10" spans="1:9" ht="45">
      <c r="A10" s="43"/>
      <c r="B10" s="3">
        <v>4</v>
      </c>
      <c r="C10" s="16" t="s">
        <v>8</v>
      </c>
      <c r="D10" s="3">
        <v>50</v>
      </c>
      <c r="E10" s="16" t="s">
        <v>100</v>
      </c>
      <c r="F10" s="12">
        <v>825.66</v>
      </c>
      <c r="G10" s="18">
        <f>F10*D10</f>
        <v>41283</v>
      </c>
    </row>
    <row r="11" spans="1:9" ht="15.75" thickBot="1">
      <c r="A11" s="44"/>
      <c r="B11" s="41" t="s">
        <v>13</v>
      </c>
      <c r="C11" s="41"/>
      <c r="D11" s="9"/>
      <c r="E11" s="9"/>
      <c r="F11" s="13"/>
      <c r="G11" s="17">
        <f>SUM(G9:G10)</f>
        <v>353883</v>
      </c>
    </row>
    <row r="12" spans="1:9" ht="135">
      <c r="A12" s="42">
        <v>3</v>
      </c>
      <c r="B12" s="8">
        <v>5</v>
      </c>
      <c r="C12" s="14" t="s">
        <v>94</v>
      </c>
      <c r="D12" s="8">
        <v>30000</v>
      </c>
      <c r="E12" s="14" t="s">
        <v>99</v>
      </c>
      <c r="F12" s="10">
        <v>10.42</v>
      </c>
      <c r="G12" s="11">
        <f>F12*D12</f>
        <v>312600</v>
      </c>
    </row>
    <row r="13" spans="1:9" ht="45">
      <c r="A13" s="43"/>
      <c r="B13" s="3">
        <v>6</v>
      </c>
      <c r="C13" s="16" t="s">
        <v>8</v>
      </c>
      <c r="D13" s="3">
        <v>50</v>
      </c>
      <c r="E13" s="16" t="s">
        <v>100</v>
      </c>
      <c r="F13" s="12">
        <v>825.66</v>
      </c>
      <c r="G13" s="18">
        <f>F13*D13</f>
        <v>41283</v>
      </c>
    </row>
    <row r="14" spans="1:9" ht="15.75" thickBot="1">
      <c r="A14" s="44"/>
      <c r="B14" s="41" t="s">
        <v>12</v>
      </c>
      <c r="C14" s="41"/>
      <c r="D14" s="9"/>
      <c r="E14" s="9"/>
      <c r="F14" s="13"/>
      <c r="G14" s="17">
        <f>SUM(G12:G13)</f>
        <v>353883</v>
      </c>
    </row>
    <row r="15" spans="1:9" ht="135">
      <c r="A15" s="42">
        <v>4</v>
      </c>
      <c r="B15" s="8">
        <v>7</v>
      </c>
      <c r="C15" s="14" t="s">
        <v>96</v>
      </c>
      <c r="D15" s="8">
        <v>30000</v>
      </c>
      <c r="E15" s="14" t="s">
        <v>99</v>
      </c>
      <c r="F15" s="10">
        <v>10.42</v>
      </c>
      <c r="G15" s="11">
        <f>F15*D15</f>
        <v>312600</v>
      </c>
    </row>
    <row r="16" spans="1:9" ht="45">
      <c r="A16" s="43"/>
      <c r="B16" s="3">
        <v>8</v>
      </c>
      <c r="C16" s="16" t="s">
        <v>8</v>
      </c>
      <c r="D16" s="3">
        <v>50</v>
      </c>
      <c r="E16" s="16" t="s">
        <v>100</v>
      </c>
      <c r="F16" s="12">
        <v>825.66</v>
      </c>
      <c r="G16" s="18">
        <f>F16*D16</f>
        <v>41283</v>
      </c>
    </row>
    <row r="17" spans="1:7" ht="15.75" thickBot="1">
      <c r="A17" s="44"/>
      <c r="B17" s="41" t="s">
        <v>10</v>
      </c>
      <c r="C17" s="41"/>
      <c r="D17" s="9"/>
      <c r="E17" s="9"/>
      <c r="F17" s="13"/>
      <c r="G17" s="17">
        <f>SUM(G15:G16)</f>
        <v>353883</v>
      </c>
    </row>
    <row r="18" spans="1:7" ht="135">
      <c r="A18" s="42">
        <v>5</v>
      </c>
      <c r="B18" s="8">
        <v>9</v>
      </c>
      <c r="C18" s="14" t="s">
        <v>95</v>
      </c>
      <c r="D18" s="8">
        <v>30000</v>
      </c>
      <c r="E18" s="14" t="s">
        <v>99</v>
      </c>
      <c r="F18" s="10">
        <v>10.42</v>
      </c>
      <c r="G18" s="11">
        <f>F18*D18</f>
        <v>312600</v>
      </c>
    </row>
    <row r="19" spans="1:7" ht="45">
      <c r="A19" s="43"/>
      <c r="B19" s="3">
        <v>10</v>
      </c>
      <c r="C19" s="16" t="s">
        <v>8</v>
      </c>
      <c r="D19" s="3">
        <v>50</v>
      </c>
      <c r="E19" s="16" t="s">
        <v>100</v>
      </c>
      <c r="F19" s="12">
        <v>825.66</v>
      </c>
      <c r="G19" s="18">
        <f>F19*D19</f>
        <v>41283</v>
      </c>
    </row>
    <row r="20" spans="1:7" ht="15.75" thickBot="1">
      <c r="A20" s="44"/>
      <c r="B20" s="41" t="s">
        <v>11</v>
      </c>
      <c r="C20" s="41"/>
      <c r="D20" s="9"/>
      <c r="E20" s="9"/>
      <c r="F20" s="13"/>
      <c r="G20" s="17">
        <f>SUM(G18:G19)</f>
        <v>353883</v>
      </c>
    </row>
    <row r="21" spans="1:7" ht="15.75" thickBot="1">
      <c r="A21" s="39" t="s">
        <v>15</v>
      </c>
      <c r="B21" s="40"/>
      <c r="C21" s="40"/>
      <c r="D21" s="19"/>
      <c r="E21" s="19"/>
      <c r="F21" s="19"/>
      <c r="G21" s="20">
        <f>G20+G17+G11+G8+G14</f>
        <v>2123298</v>
      </c>
    </row>
  </sheetData>
  <mergeCells count="14">
    <mergeCell ref="B8:C8"/>
    <mergeCell ref="A6:A8"/>
    <mergeCell ref="A9:A11"/>
    <mergeCell ref="A2:G2"/>
    <mergeCell ref="A1:G1"/>
    <mergeCell ref="A3:G3"/>
    <mergeCell ref="A21:C21"/>
    <mergeCell ref="B20:C20"/>
    <mergeCell ref="B14:C14"/>
    <mergeCell ref="B11:C11"/>
    <mergeCell ref="A18:A20"/>
    <mergeCell ref="A12:A14"/>
    <mergeCell ref="A15:A17"/>
    <mergeCell ref="B17:C17"/>
  </mergeCells>
  <pageMargins left="0.51181102362204722" right="0.51181102362204722" top="0.86614173228346458" bottom="0.78740157480314965" header="0.31496062992125984" footer="0.31496062992125984"/>
  <pageSetup paperSize="9" orientation="landscape" r:id="rId1"/>
  <headerFooter>
    <oddHeader>&amp;L&amp;G&amp;CProcesso 23069.159320/2023-81
PE 43/2023&amp;R&amp;G</oddHeader>
    <oddFooter>&amp;L&amp;"-,Itálico"&amp;10&amp;F&amp;C&amp;"-,Itálico"&amp;10&amp;D&amp;R&amp;P/&amp;N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2" sqref="A2:C2"/>
    </sheetView>
  </sheetViews>
  <sheetFormatPr defaultRowHeight="15"/>
  <cols>
    <col min="1" max="1" width="7.140625" style="2" bestFit="1" customWidth="1"/>
    <col min="2" max="2" width="42.85546875" style="35" customWidth="1"/>
    <col min="3" max="3" width="49.28515625" style="36" customWidth="1"/>
    <col min="4" max="4" width="32.7109375" customWidth="1"/>
  </cols>
  <sheetData>
    <row r="1" spans="1:5" ht="18.75" customHeight="1">
      <c r="A1" s="48" t="s">
        <v>0</v>
      </c>
      <c r="B1" s="48"/>
      <c r="C1" s="48"/>
      <c r="D1" s="21"/>
      <c r="E1" s="21"/>
    </row>
    <row r="2" spans="1:5" ht="18.75">
      <c r="A2" s="49" t="s">
        <v>1</v>
      </c>
      <c r="B2" s="49"/>
      <c r="C2" s="49"/>
      <c r="D2" s="22"/>
      <c r="E2" s="22"/>
    </row>
    <row r="3" spans="1:5" ht="15.75">
      <c r="A3" s="50" t="s">
        <v>16</v>
      </c>
      <c r="B3" s="50"/>
      <c r="C3" s="50"/>
      <c r="D3" s="38"/>
    </row>
    <row r="4" spans="1:5" ht="31.5" customHeight="1">
      <c r="A4" s="23"/>
      <c r="B4" s="23"/>
      <c r="C4" s="23"/>
      <c r="D4" s="23"/>
    </row>
    <row r="5" spans="1:5">
      <c r="A5" s="51" t="s">
        <v>39</v>
      </c>
      <c r="B5" s="51"/>
      <c r="C5" s="51"/>
      <c r="D5" s="30"/>
    </row>
    <row r="6" spans="1:5">
      <c r="A6" s="24" t="s">
        <v>17</v>
      </c>
      <c r="B6" s="25" t="s">
        <v>18</v>
      </c>
      <c r="C6" s="26" t="s">
        <v>19</v>
      </c>
    </row>
    <row r="7" spans="1:5">
      <c r="A7" s="27">
        <v>1</v>
      </c>
      <c r="B7" s="31" t="s">
        <v>50</v>
      </c>
      <c r="C7" s="52" t="s">
        <v>51</v>
      </c>
    </row>
    <row r="8" spans="1:5">
      <c r="A8" s="27">
        <v>2</v>
      </c>
      <c r="B8" s="31" t="s">
        <v>52</v>
      </c>
      <c r="C8" s="52"/>
    </row>
    <row r="9" spans="1:5">
      <c r="A9" s="27">
        <v>3</v>
      </c>
      <c r="B9" s="31" t="s">
        <v>53</v>
      </c>
      <c r="C9" s="52"/>
    </row>
    <row r="10" spans="1:5">
      <c r="A10" s="27">
        <v>4</v>
      </c>
      <c r="B10" s="31" t="s">
        <v>54</v>
      </c>
      <c r="C10" s="52"/>
    </row>
    <row r="11" spans="1:5">
      <c r="A11" s="27">
        <v>5</v>
      </c>
      <c r="B11" s="31" t="s">
        <v>55</v>
      </c>
      <c r="C11" s="52"/>
    </row>
    <row r="12" spans="1:5">
      <c r="A12" s="27">
        <v>6</v>
      </c>
      <c r="B12" s="31" t="s">
        <v>56</v>
      </c>
      <c r="C12" s="33" t="s">
        <v>51</v>
      </c>
    </row>
    <row r="13" spans="1:5" ht="25.5">
      <c r="A13" s="27">
        <v>7</v>
      </c>
      <c r="B13" s="31" t="s">
        <v>91</v>
      </c>
      <c r="C13" s="33" t="s">
        <v>57</v>
      </c>
    </row>
    <row r="14" spans="1:5">
      <c r="A14" s="27">
        <v>8</v>
      </c>
      <c r="B14" s="31" t="s">
        <v>58</v>
      </c>
      <c r="C14" s="52" t="s">
        <v>51</v>
      </c>
    </row>
    <row r="15" spans="1:5">
      <c r="A15" s="27">
        <v>9</v>
      </c>
      <c r="B15" s="31" t="s">
        <v>59</v>
      </c>
      <c r="C15" s="52"/>
    </row>
    <row r="16" spans="1:5">
      <c r="A16" s="27">
        <v>10</v>
      </c>
      <c r="B16" s="31" t="s">
        <v>60</v>
      </c>
      <c r="C16" s="52"/>
    </row>
    <row r="17" spans="1:3" ht="25.5">
      <c r="A17" s="27">
        <v>11</v>
      </c>
      <c r="B17" s="32" t="s">
        <v>61</v>
      </c>
      <c r="C17" s="32" t="s">
        <v>62</v>
      </c>
    </row>
    <row r="18" spans="1:3">
      <c r="A18" s="27">
        <v>12</v>
      </c>
      <c r="B18" s="33" t="s">
        <v>63</v>
      </c>
      <c r="C18" s="52" t="s">
        <v>64</v>
      </c>
    </row>
    <row r="19" spans="1:3">
      <c r="A19" s="27">
        <v>13</v>
      </c>
      <c r="B19" s="33" t="s">
        <v>65</v>
      </c>
      <c r="C19" s="52"/>
    </row>
    <row r="20" spans="1:3">
      <c r="A20" s="27">
        <v>14</v>
      </c>
      <c r="B20" s="33" t="s">
        <v>66</v>
      </c>
      <c r="C20" s="52"/>
    </row>
    <row r="21" spans="1:3" ht="25.5">
      <c r="A21" s="27">
        <v>15</v>
      </c>
      <c r="B21" s="33" t="s">
        <v>67</v>
      </c>
      <c r="C21" s="52"/>
    </row>
    <row r="22" spans="1:3">
      <c r="A22" s="27">
        <v>16</v>
      </c>
      <c r="B22" s="33" t="s">
        <v>68</v>
      </c>
      <c r="C22" s="52"/>
    </row>
    <row r="23" spans="1:3">
      <c r="A23" s="27">
        <v>17</v>
      </c>
      <c r="B23" s="33" t="s">
        <v>69</v>
      </c>
      <c r="C23" s="52"/>
    </row>
    <row r="24" spans="1:3" ht="25.5">
      <c r="A24" s="27">
        <v>18</v>
      </c>
      <c r="B24" s="33" t="s">
        <v>70</v>
      </c>
      <c r="C24" s="52" t="s">
        <v>62</v>
      </c>
    </row>
    <row r="25" spans="1:3" ht="25.5">
      <c r="A25" s="27">
        <v>19</v>
      </c>
      <c r="B25" s="33" t="s">
        <v>71</v>
      </c>
      <c r="C25" s="52"/>
    </row>
    <row r="26" spans="1:3" ht="25.5">
      <c r="A26" s="27">
        <v>20</v>
      </c>
      <c r="B26" s="33" t="s">
        <v>72</v>
      </c>
      <c r="C26" s="52"/>
    </row>
    <row r="27" spans="1:3" ht="25.5">
      <c r="A27" s="27">
        <v>21</v>
      </c>
      <c r="B27" s="33" t="s">
        <v>73</v>
      </c>
      <c r="C27" s="32" t="s">
        <v>62</v>
      </c>
    </row>
    <row r="28" spans="1:3">
      <c r="A28" s="27">
        <v>22</v>
      </c>
      <c r="B28" s="33" t="s">
        <v>74</v>
      </c>
      <c r="C28" s="52" t="s">
        <v>75</v>
      </c>
    </row>
    <row r="29" spans="1:3">
      <c r="A29" s="27">
        <v>23</v>
      </c>
      <c r="B29" s="33" t="s">
        <v>76</v>
      </c>
      <c r="C29" s="52"/>
    </row>
    <row r="30" spans="1:3" ht="25.5">
      <c r="A30" s="27">
        <v>24</v>
      </c>
      <c r="B30" s="33" t="s">
        <v>77</v>
      </c>
      <c r="C30" s="32" t="s">
        <v>75</v>
      </c>
    </row>
    <row r="31" spans="1:3">
      <c r="A31" s="27">
        <v>25</v>
      </c>
      <c r="B31" s="34" t="s">
        <v>78</v>
      </c>
      <c r="C31" s="32"/>
    </row>
    <row r="32" spans="1:3" ht="25.5">
      <c r="A32" s="27">
        <v>26</v>
      </c>
      <c r="B32" s="33" t="s">
        <v>79</v>
      </c>
      <c r="C32" s="32" t="s">
        <v>75</v>
      </c>
    </row>
    <row r="33" spans="1:3">
      <c r="A33" s="27">
        <v>27</v>
      </c>
      <c r="B33" s="33" t="s">
        <v>80</v>
      </c>
      <c r="C33" s="32" t="s">
        <v>23</v>
      </c>
    </row>
    <row r="34" spans="1:3">
      <c r="A34" s="27">
        <v>28</v>
      </c>
      <c r="B34" s="33" t="s">
        <v>81</v>
      </c>
      <c r="C34" s="32" t="s">
        <v>21</v>
      </c>
    </row>
    <row r="35" spans="1:3">
      <c r="A35" s="27">
        <v>29</v>
      </c>
      <c r="B35" s="33" t="s">
        <v>82</v>
      </c>
      <c r="C35" s="32" t="s">
        <v>20</v>
      </c>
    </row>
    <row r="36" spans="1:3">
      <c r="A36" s="27">
        <v>30</v>
      </c>
      <c r="B36" s="32" t="s">
        <v>83</v>
      </c>
      <c r="C36" s="32" t="s">
        <v>84</v>
      </c>
    </row>
    <row r="37" spans="1:3">
      <c r="A37" s="27">
        <v>31</v>
      </c>
      <c r="B37" s="33" t="s">
        <v>92</v>
      </c>
      <c r="C37" s="32" t="s">
        <v>85</v>
      </c>
    </row>
    <row r="38" spans="1:3">
      <c r="A38" s="27">
        <v>32</v>
      </c>
      <c r="B38" s="33" t="s">
        <v>86</v>
      </c>
      <c r="C38" s="32" t="s">
        <v>22</v>
      </c>
    </row>
    <row r="39" spans="1:3">
      <c r="A39" s="27">
        <v>33</v>
      </c>
      <c r="B39" s="33" t="s">
        <v>87</v>
      </c>
      <c r="C39" s="32" t="s">
        <v>25</v>
      </c>
    </row>
    <row r="40" spans="1:3">
      <c r="A40" s="27">
        <v>34</v>
      </c>
      <c r="B40" s="33" t="s">
        <v>88</v>
      </c>
      <c r="C40" s="32" t="s">
        <v>24</v>
      </c>
    </row>
    <row r="41" spans="1:3">
      <c r="A41" s="27">
        <v>35</v>
      </c>
      <c r="B41" s="33" t="s">
        <v>89</v>
      </c>
      <c r="C41" s="32" t="s">
        <v>90</v>
      </c>
    </row>
    <row r="45" spans="1:3">
      <c r="A45" s="51" t="s">
        <v>40</v>
      </c>
      <c r="B45" s="51"/>
      <c r="C45" s="51"/>
    </row>
    <row r="46" spans="1:3">
      <c r="A46" s="28" t="s">
        <v>17</v>
      </c>
      <c r="B46" s="37" t="s">
        <v>18</v>
      </c>
      <c r="C46" s="26" t="s">
        <v>19</v>
      </c>
    </row>
    <row r="47" spans="1:3">
      <c r="A47" s="3">
        <v>1</v>
      </c>
      <c r="B47" s="29" t="s">
        <v>32</v>
      </c>
      <c r="C47" s="32" t="s">
        <v>33</v>
      </c>
    </row>
    <row r="48" spans="1:3" ht="25.5">
      <c r="A48" s="3">
        <v>2</v>
      </c>
      <c r="B48" s="29" t="s">
        <v>34</v>
      </c>
      <c r="C48" s="32" t="s">
        <v>35</v>
      </c>
    </row>
    <row r="49" spans="1:3" ht="25.5">
      <c r="A49" s="3">
        <v>3</v>
      </c>
      <c r="B49" s="29" t="s">
        <v>36</v>
      </c>
      <c r="C49" s="32" t="s">
        <v>35</v>
      </c>
    </row>
    <row r="50" spans="1:3">
      <c r="A50" s="3">
        <v>4</v>
      </c>
      <c r="B50" s="32" t="s">
        <v>44</v>
      </c>
      <c r="C50" s="32" t="s">
        <v>45</v>
      </c>
    </row>
    <row r="52" spans="1:3">
      <c r="A52" s="51" t="s">
        <v>41</v>
      </c>
      <c r="B52" s="51"/>
      <c r="C52" s="51"/>
    </row>
    <row r="53" spans="1:3">
      <c r="A53" s="28" t="s">
        <v>17</v>
      </c>
      <c r="B53" s="37" t="s">
        <v>18</v>
      </c>
      <c r="C53" s="26" t="s">
        <v>19</v>
      </c>
    </row>
    <row r="54" spans="1:3">
      <c r="A54" s="3">
        <v>1</v>
      </c>
      <c r="B54" s="29" t="s">
        <v>37</v>
      </c>
      <c r="C54" s="32" t="s">
        <v>38</v>
      </c>
    </row>
    <row r="55" spans="1:3" ht="25.5">
      <c r="A55" s="3">
        <v>2</v>
      </c>
      <c r="B55" s="32" t="s">
        <v>46</v>
      </c>
      <c r="C55" s="32" t="s">
        <v>47</v>
      </c>
    </row>
    <row r="57" spans="1:3">
      <c r="A57" s="51" t="s">
        <v>42</v>
      </c>
      <c r="B57" s="51"/>
      <c r="C57" s="51"/>
    </row>
    <row r="58" spans="1:3">
      <c r="A58" s="28" t="s">
        <v>17</v>
      </c>
      <c r="B58" s="37" t="s">
        <v>18</v>
      </c>
      <c r="C58" s="26" t="s">
        <v>19</v>
      </c>
    </row>
    <row r="59" spans="1:3" ht="36">
      <c r="A59" s="3">
        <v>1</v>
      </c>
      <c r="B59" s="29" t="s">
        <v>30</v>
      </c>
      <c r="C59" s="32" t="s">
        <v>31</v>
      </c>
    </row>
    <row r="60" spans="1:3" ht="25.5">
      <c r="A60" s="3">
        <v>2</v>
      </c>
      <c r="B60" s="32" t="s">
        <v>48</v>
      </c>
      <c r="C60" s="32" t="s">
        <v>49</v>
      </c>
    </row>
    <row r="63" spans="1:3">
      <c r="A63" s="51" t="s">
        <v>43</v>
      </c>
      <c r="B63" s="51"/>
      <c r="C63" s="51"/>
    </row>
    <row r="64" spans="1:3">
      <c r="A64" s="28" t="s">
        <v>17</v>
      </c>
      <c r="B64" s="37" t="s">
        <v>18</v>
      </c>
      <c r="C64" s="26" t="s">
        <v>19</v>
      </c>
    </row>
    <row r="65" spans="1:3" ht="38.25">
      <c r="A65" s="3">
        <v>1</v>
      </c>
      <c r="B65" s="29" t="s">
        <v>26</v>
      </c>
      <c r="C65" s="32" t="s">
        <v>27</v>
      </c>
    </row>
    <row r="66" spans="1:3">
      <c r="A66" s="3">
        <v>2</v>
      </c>
      <c r="B66" s="29" t="s">
        <v>28</v>
      </c>
      <c r="C66" s="32" t="s">
        <v>29</v>
      </c>
    </row>
  </sheetData>
  <mergeCells count="13">
    <mergeCell ref="A1:C1"/>
    <mergeCell ref="A2:C2"/>
    <mergeCell ref="A3:C3"/>
    <mergeCell ref="A63:C63"/>
    <mergeCell ref="C7:C11"/>
    <mergeCell ref="C14:C16"/>
    <mergeCell ref="C18:C23"/>
    <mergeCell ref="A5:C5"/>
    <mergeCell ref="C24:C26"/>
    <mergeCell ref="C28:C29"/>
    <mergeCell ref="A45:C45"/>
    <mergeCell ref="A52:C52"/>
    <mergeCell ref="A57:C57"/>
  </mergeCells>
  <pageMargins left="0.51181102362204722" right="0.51181102362204722" top="0.86614173228346458" bottom="0.78740157480314965" header="0.31496062992125984" footer="0.31496062992125984"/>
  <pageSetup paperSize="9" scale="92" orientation="portrait" r:id="rId1"/>
  <headerFooter>
    <oddHeader>&amp;L&amp;G&amp;CProcesso 23069.159320/2023-81
PE 43/2023&amp;R&amp;G</oddHeader>
    <oddFooter>&amp;L&amp;"-,Itálico"&amp;9&amp;A&amp;C&amp;"-,Itálico"&amp;10&amp;D&amp;R&amp;P/&amp;N</oddFooter>
  </headerFooter>
  <rowBreaks count="1" manualBreakCount="1">
    <brk id="44" max="16383" man="1"/>
  </rowBreaks>
  <colBreaks count="1" manualBreakCount="1">
    <brk id="4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Anexo II - Formação de Custos</vt:lpstr>
      <vt:lpstr>Anexo II-A Locais</vt:lpstr>
      <vt:lpstr>'Anexo II - Formação de Custos'!Print_Area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JoaoPaulo</dc:creator>
  <cp:lastModifiedBy>Rodrigo</cp:lastModifiedBy>
  <cp:lastPrinted>2023-04-20T01:45:00Z</cp:lastPrinted>
  <dcterms:created xsi:type="dcterms:W3CDTF">2021-01-25T02:08:37Z</dcterms:created>
  <dcterms:modified xsi:type="dcterms:W3CDTF">2023-05-24T17:06:49Z</dcterms:modified>
</cp:coreProperties>
</file>