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PE 22-2023 Manut. Transp. Vertical\"/>
    </mc:Choice>
  </mc:AlternateContent>
  <xr:revisionPtr revIDLastSave="0" documentId="13_ncr:1_{AFFD0C2D-3DF5-4683-A450-512ED6EAC5D4}" xr6:coauthVersionLast="47" xr6:coauthVersionMax="47" xr10:uidLastSave="{00000000-0000-0000-0000-000000000000}"/>
  <bookViews>
    <workbookView xWindow="-20610" yWindow="-120" windowWidth="20730" windowHeight="11160" xr2:uid="{65DB2912-6E0F-4471-AA02-286046EB3719}"/>
  </bookViews>
  <sheets>
    <sheet name="MENU PLANILHA" sheetId="2" r:id="rId1"/>
    <sheet name="Anexo II-A Locais" sheetId="1" r:id="rId2"/>
    <sheet name="Anexo II-B Custos" sheetId="4" r:id="rId3"/>
    <sheet name="Anexo II C Custos Totais" sheetId="3" r:id="rId4"/>
  </sheets>
  <definedNames>
    <definedName name="_xlnm._FilterDatabase" localSheetId="2" hidden="1">'Anexo II-B Custos'!$A$61:$J$123</definedName>
    <definedName name="_xlnm.Print_Area" localSheetId="1">'Anexo II-A Locais'!$A$1:$G$151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4" l="1"/>
  <c r="I17" i="4"/>
  <c r="J17" i="4"/>
  <c r="H58" i="4"/>
  <c r="I108" i="4"/>
  <c r="J107" i="4"/>
  <c r="J106" i="4"/>
  <c r="J105" i="4"/>
  <c r="I103" i="4"/>
  <c r="I102" i="4"/>
  <c r="I101" i="4"/>
  <c r="I100" i="4"/>
  <c r="I99" i="4"/>
  <c r="I96" i="4"/>
  <c r="I95" i="4"/>
  <c r="J94" i="4"/>
  <c r="I93" i="4"/>
  <c r="J92" i="4"/>
  <c r="J89" i="4"/>
  <c r="J88" i="4"/>
  <c r="J87" i="4"/>
  <c r="J86" i="4"/>
  <c r="I84" i="4"/>
  <c r="J83" i="4"/>
  <c r="I82" i="4"/>
  <c r="J80" i="4"/>
  <c r="J79" i="4"/>
  <c r="I77" i="4"/>
  <c r="I76" i="4"/>
  <c r="J75" i="4"/>
  <c r="J74" i="4"/>
  <c r="J72" i="4"/>
  <c r="I71" i="4"/>
  <c r="J70" i="4"/>
  <c r="J69" i="4"/>
  <c r="J68" i="4"/>
  <c r="J67" i="4"/>
  <c r="I65" i="4"/>
  <c r="I63" i="4"/>
  <c r="I62" i="4"/>
  <c r="I56" i="4"/>
  <c r="I55" i="4"/>
  <c r="J54" i="4"/>
  <c r="I53" i="4"/>
  <c r="J52" i="4"/>
  <c r="I51" i="4"/>
  <c r="I50" i="4"/>
  <c r="I49" i="4"/>
  <c r="J48" i="4"/>
  <c r="I47" i="4"/>
  <c r="I46" i="4"/>
  <c r="I45" i="4"/>
  <c r="J44" i="4"/>
  <c r="J43" i="4"/>
  <c r="I42" i="4"/>
  <c r="I41" i="4"/>
  <c r="J40" i="4"/>
  <c r="J39" i="4"/>
  <c r="I38" i="4"/>
  <c r="J37" i="4"/>
  <c r="I36" i="4"/>
  <c r="I35" i="4"/>
  <c r="J34" i="4"/>
  <c r="I33" i="4"/>
  <c r="I32" i="4"/>
  <c r="J30" i="4"/>
  <c r="I29" i="4"/>
  <c r="J28" i="4"/>
  <c r="I27" i="4"/>
  <c r="J26" i="4"/>
  <c r="I20" i="4"/>
  <c r="I19" i="4"/>
  <c r="I15" i="4"/>
  <c r="I14" i="4"/>
  <c r="I13" i="4"/>
  <c r="J11" i="4"/>
  <c r="I10" i="4"/>
  <c r="I9" i="4"/>
  <c r="J151" i="4"/>
  <c r="J150" i="4"/>
  <c r="J149" i="4"/>
  <c r="J148" i="4"/>
  <c r="J147" i="4"/>
  <c r="I146" i="4"/>
  <c r="J145" i="4"/>
  <c r="J144" i="4"/>
  <c r="J143" i="4"/>
  <c r="J142" i="4"/>
  <c r="I141" i="4"/>
  <c r="J135" i="4"/>
  <c r="J132" i="4"/>
  <c r="J130" i="4"/>
  <c r="J129" i="4"/>
  <c r="I128" i="4"/>
  <c r="J152" i="4"/>
  <c r="J153" i="4"/>
  <c r="J154" i="4"/>
  <c r="J133" i="4"/>
  <c r="J134" i="4"/>
  <c r="J136" i="4"/>
  <c r="J9" i="4"/>
  <c r="I12" i="4"/>
  <c r="J12" i="4"/>
  <c r="I16" i="4"/>
  <c r="J16" i="4"/>
  <c r="I18" i="4"/>
  <c r="J18" i="4"/>
  <c r="I21" i="4"/>
  <c r="J21" i="4"/>
  <c r="I22" i="4"/>
  <c r="J22" i="4"/>
  <c r="I23" i="4"/>
  <c r="J23" i="4"/>
  <c r="I24" i="4"/>
  <c r="J24" i="4"/>
  <c r="I25" i="4"/>
  <c r="J25" i="4"/>
  <c r="I26" i="4"/>
  <c r="I30" i="4"/>
  <c r="I31" i="4"/>
  <c r="J31" i="4"/>
  <c r="J36" i="4"/>
  <c r="I44" i="4"/>
  <c r="J45" i="4"/>
  <c r="I48" i="4"/>
  <c r="I54" i="4"/>
  <c r="I57" i="4"/>
  <c r="J57" i="4"/>
  <c r="J8" i="4"/>
  <c r="I8" i="4"/>
  <c r="J64" i="4"/>
  <c r="J65" i="4"/>
  <c r="J66" i="4"/>
  <c r="J71" i="4"/>
  <c r="J73" i="4"/>
  <c r="J76" i="4"/>
  <c r="J78" i="4"/>
  <c r="J81" i="4"/>
  <c r="J85" i="4"/>
  <c r="J90" i="4"/>
  <c r="J91" i="4"/>
  <c r="J93" i="4"/>
  <c r="J95" i="4"/>
  <c r="J97" i="4"/>
  <c r="J98" i="4"/>
  <c r="J100" i="4"/>
  <c r="J101" i="4"/>
  <c r="J103" i="4"/>
  <c r="J104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I64" i="4"/>
  <c r="I66" i="4"/>
  <c r="I68" i="4"/>
  <c r="I72" i="4"/>
  <c r="I73" i="4"/>
  <c r="I78" i="4"/>
  <c r="I81" i="4"/>
  <c r="I85" i="4"/>
  <c r="I90" i="4"/>
  <c r="I91" i="4"/>
  <c r="I94" i="4"/>
  <c r="I97" i="4"/>
  <c r="I98" i="4"/>
  <c r="I104" i="4"/>
  <c r="I106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9" i="4"/>
  <c r="I131" i="4"/>
  <c r="I132" i="4"/>
  <c r="I133" i="4"/>
  <c r="I134" i="4"/>
  <c r="I135" i="4"/>
  <c r="I136" i="4"/>
  <c r="I144" i="4"/>
  <c r="I145" i="4"/>
  <c r="I152" i="4"/>
  <c r="I153" i="4"/>
  <c r="I154" i="4"/>
  <c r="I28" i="4" l="1"/>
  <c r="I52" i="4"/>
  <c r="I74" i="4"/>
  <c r="I92" i="4"/>
  <c r="J84" i="4"/>
  <c r="J10" i="4"/>
  <c r="J27" i="4"/>
  <c r="J82" i="4"/>
  <c r="J56" i="4"/>
  <c r="I79" i="4"/>
  <c r="J50" i="4"/>
  <c r="J32" i="4"/>
  <c r="I88" i="4"/>
  <c r="J128" i="4"/>
  <c r="J15" i="4"/>
  <c r="J41" i="4"/>
  <c r="J141" i="4"/>
  <c r="I69" i="4"/>
  <c r="I40" i="4"/>
  <c r="I80" i="4"/>
  <c r="I34" i="4"/>
  <c r="H137" i="4"/>
  <c r="E11" i="3" s="1"/>
  <c r="F11" i="3" s="1"/>
  <c r="I89" i="4"/>
  <c r="I67" i="4"/>
  <c r="J99" i="4"/>
  <c r="I39" i="4"/>
  <c r="I147" i="4"/>
  <c r="I87" i="4"/>
  <c r="J38" i="4"/>
  <c r="I150" i="4"/>
  <c r="I86" i="4"/>
  <c r="J77" i="4"/>
  <c r="J14" i="4"/>
  <c r="J108" i="4"/>
  <c r="J19" i="4"/>
  <c r="I143" i="4"/>
  <c r="J62" i="4"/>
  <c r="J127" i="4"/>
  <c r="J35" i="4"/>
  <c r="I127" i="4"/>
  <c r="I107" i="4"/>
  <c r="I105" i="4"/>
  <c r="J102" i="4"/>
  <c r="J96" i="4"/>
  <c r="I83" i="4"/>
  <c r="I75" i="4"/>
  <c r="I70" i="4"/>
  <c r="J63" i="4"/>
  <c r="E10" i="3"/>
  <c r="G10" i="3" s="1"/>
  <c r="J55" i="4"/>
  <c r="J53" i="4"/>
  <c r="J51" i="4"/>
  <c r="J49" i="4"/>
  <c r="J47" i="4"/>
  <c r="J46" i="4"/>
  <c r="I43" i="4"/>
  <c r="J42" i="4"/>
  <c r="I37" i="4"/>
  <c r="J33" i="4"/>
  <c r="J29" i="4"/>
  <c r="J20" i="4"/>
  <c r="J13" i="4"/>
  <c r="I11" i="4"/>
  <c r="I151" i="4"/>
  <c r="I149" i="4"/>
  <c r="I148" i="4"/>
  <c r="J146" i="4"/>
  <c r="I142" i="4"/>
  <c r="H155" i="4"/>
  <c r="E12" i="3" s="1"/>
  <c r="G12" i="3" s="1"/>
  <c r="J131" i="4"/>
  <c r="J137" i="4" s="1"/>
  <c r="I130" i="4"/>
  <c r="E9" i="3" l="1"/>
  <c r="G9" i="3" s="1"/>
  <c r="I137" i="4"/>
  <c r="J155" i="4"/>
  <c r="I58" i="4"/>
  <c r="I123" i="4"/>
  <c r="J123" i="4"/>
  <c r="F10" i="3"/>
  <c r="J58" i="4"/>
  <c r="I155" i="4"/>
  <c r="F12" i="3"/>
  <c r="G11" i="3"/>
  <c r="F9" i="3" l="1"/>
  <c r="F13" i="3" s="1"/>
  <c r="E13" i="3"/>
  <c r="G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Joao Paulo Moraes</author>
  </authors>
  <commentList>
    <comment ref="H7" authorId="0" shapeId="0" xr:uid="{46364680-5391-4284-95E0-B38F12C1836B}">
      <text>
        <r>
          <rPr>
            <b/>
            <sz val="9"/>
            <color indexed="81"/>
            <rFont val="Segoe UI"/>
            <family val="2"/>
          </rPr>
          <t>Lance a ser ofertado pela Licitante</t>
        </r>
      </text>
    </comment>
    <comment ref="H61" authorId="0" shapeId="0" xr:uid="{54CBD1FA-4115-4AE5-B5B6-D0E6FF1C035F}">
      <text>
        <r>
          <rPr>
            <b/>
            <sz val="9"/>
            <color indexed="81"/>
            <rFont val="Segoe UI"/>
            <family val="2"/>
          </rPr>
          <t>Lance a ser ofertado pela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26" authorId="0" shapeId="0" xr:uid="{47BE00CF-1006-43F0-B60C-F51FB43348AA}">
      <text>
        <r>
          <rPr>
            <b/>
            <sz val="9"/>
            <color indexed="81"/>
            <rFont val="Segoe UI"/>
            <family val="2"/>
          </rPr>
          <t>Lance a ser ofertado pela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40" authorId="0" shapeId="0" xr:uid="{D7EC5DD2-3351-4425-82F8-C2E9F0D71EFC}">
      <text>
        <r>
          <rPr>
            <b/>
            <sz val="9"/>
            <color indexed="81"/>
            <rFont val="Segoe UI"/>
            <family val="2"/>
          </rPr>
          <t>Lance a ser ofertado pela Licitante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<sst xmlns="http://schemas.openxmlformats.org/spreadsheetml/2006/main" count="1429" uniqueCount="154">
  <si>
    <t>PRÓ-REITORIA DE ADMINISTRAÇÃO</t>
  </si>
  <si>
    <t>COORDENAÇÃO DE CONTRATOS</t>
  </si>
  <si>
    <t>Localização</t>
  </si>
  <si>
    <t>Marca/Modelo</t>
  </si>
  <si>
    <t>Status</t>
  </si>
  <si>
    <t>INSTITUTO BIOMÉDICO - BL. A</t>
  </si>
  <si>
    <t>FAC. ADMINIST./C. CONTÁBEIS</t>
  </si>
  <si>
    <t>FAC. ODONTOLOGIA</t>
  </si>
  <si>
    <t>INST. MATEMÁTICA/ESTATÍSTICA</t>
  </si>
  <si>
    <t>INST. DE BIOLOGIA</t>
  </si>
  <si>
    <t>INST. QUÍMICA</t>
  </si>
  <si>
    <t>INSTITUTO BIOMÉDICO</t>
  </si>
  <si>
    <t>INSTITUTO ANATÔMICO</t>
  </si>
  <si>
    <t>INFOLEV - MINILEV</t>
  </si>
  <si>
    <t>ATLAS SCHINDLER - EXCEL–VVVF-NEOLIFT</t>
  </si>
  <si>
    <t>ELETEN - CME 102 CA VF</t>
  </si>
  <si>
    <t>INFOLEV - GENIUS</t>
  </si>
  <si>
    <t>MONTELE - MONTELE</t>
  </si>
  <si>
    <t>SCHMERSAL - 222</t>
  </si>
  <si>
    <t>THYSSENKRUPP - MCP7S</t>
  </si>
  <si>
    <t>ELEVALT - JR80</t>
  </si>
  <si>
    <t>OPERANDO</t>
  </si>
  <si>
    <t>PARADO</t>
  </si>
  <si>
    <t>MODERNIZAÇÃO</t>
  </si>
  <si>
    <t>Ordem</t>
  </si>
  <si>
    <t>INST. DE FÍSICA</t>
  </si>
  <si>
    <t>INST. DE GEOCIÊNCIAS</t>
  </si>
  <si>
    <t>BLOCO D - ESCOLA DE ENGENHARIA</t>
  </si>
  <si>
    <t>BLOCO E - ESCOLA DE ENGENHARIA</t>
  </si>
  <si>
    <t>BLOCO H (UFASA)</t>
  </si>
  <si>
    <t>INST.COMPUTAÇÃO – UFASA</t>
  </si>
  <si>
    <t>INST.COMPUTAÇÃO – UFL</t>
  </si>
  <si>
    <t>NAB</t>
  </si>
  <si>
    <t>INST. DE FÍSICA – UFASA</t>
  </si>
  <si>
    <t>INST.DE GEOCIÊNCIAS–UFASA</t>
  </si>
  <si>
    <t>INST. DE QUÍMICA</t>
  </si>
  <si>
    <t>ATLAS SCHINDLER - ACBD</t>
  </si>
  <si>
    <t>THYSSENKRUPP - MCP5</t>
  </si>
  <si>
    <t>ADDTECH - MCXR - VVVF</t>
  </si>
  <si>
    <t>EM CONSTRUÇÃO</t>
  </si>
  <si>
    <t>BLOCO A (UFASA)</t>
  </si>
  <si>
    <t>BLOCO B - INST. DE LETRAS</t>
  </si>
  <si>
    <t>BLOCO C - INST. DE LETRAS</t>
  </si>
  <si>
    <t>BLOCO D - FAC. DE EDUCAÇÃO</t>
  </si>
  <si>
    <t>BLOCO E - ESCOLA SERV.SOCIAL</t>
  </si>
  <si>
    <t>BLOCO N - ICHF</t>
  </si>
  <si>
    <t>BLOCO O - ICHF</t>
  </si>
  <si>
    <t>BLOCO F – ECONOMIA</t>
  </si>
  <si>
    <t>BLOCO G – MATEMÁTICA E ESTATÍSTICA</t>
  </si>
  <si>
    <t>BLOCO H – TURISMO E HOTELARIA</t>
  </si>
  <si>
    <t>BLOCO P – ICHF</t>
  </si>
  <si>
    <t>BLOCO M – INST. BIOLOGIA</t>
  </si>
  <si>
    <t>ATLAS - ACBD</t>
  </si>
  <si>
    <t>SECTRON - SY VVVF</t>
  </si>
  <si>
    <t>CAMPOS DOS GOYTACAZES BLOCO A</t>
  </si>
  <si>
    <t>CAMPOS DOS GOYTACAZES BLOCO B</t>
  </si>
  <si>
    <t>FACULDADE DE MEDICINA</t>
  </si>
  <si>
    <t>ESCOLA DE ENFERMAGEM</t>
  </si>
  <si>
    <t>FACULDADE DE DIREITO</t>
  </si>
  <si>
    <t>REITORIA</t>
  </si>
  <si>
    <t>ICSDR - CAMPOS</t>
  </si>
  <si>
    <t>EEIM - VOLTA REDONDA</t>
  </si>
  <si>
    <t>EEIMVR - EDIL PATURY</t>
  </si>
  <si>
    <t>ICHS - V. REDONDA ATERRADO</t>
  </si>
  <si>
    <t>BI. ADM - V. REDONDA ATERRADO</t>
  </si>
  <si>
    <t>ICEX - V. REDONDA ATERRADO</t>
  </si>
  <si>
    <t>FAC. DE VETERINÁRIA – UFASA</t>
  </si>
  <si>
    <t>INFES - PÁDUA</t>
  </si>
  <si>
    <t>POLO UNIVERSITÁRIO DE RIO DAS OSTRAS - SPA - SERVIÇO DE PSICOLOGIA APLICADA / INSTITUTO DE HUMANIDADE E SAÚDE</t>
  </si>
  <si>
    <t>ELETEM - SMC 100</t>
  </si>
  <si>
    <t>THYSSENKRUPP - MCP3</t>
  </si>
  <si>
    <t>ATLAS SCHINDLER - S001</t>
  </si>
  <si>
    <t>THYSSENKRUPP - MCP7</t>
  </si>
  <si>
    <t>IACS - NITERÓI</t>
  </si>
  <si>
    <t>THYSSENKRUPP - EASY VERTICAL</t>
  </si>
  <si>
    <t>FAC. DIREITO - NITERÓI</t>
  </si>
  <si>
    <t>FAC. FARMÁCIA - NITERÓI</t>
  </si>
  <si>
    <t>LIVRARIA EDUFF - NITERÓI</t>
  </si>
  <si>
    <t>MONTELE - PL210</t>
  </si>
  <si>
    <t>DIREITO (ANTIGA ECONOMIA) - NIT</t>
  </si>
  <si>
    <t>CENTRO DE ARTES UFF - ACESSO AO ROL DA REITORIA UFF</t>
  </si>
  <si>
    <t>MONTELE - PL215</t>
  </si>
  <si>
    <t>MONTELE - PL237</t>
  </si>
  <si>
    <t>MONTELE - PL225</t>
  </si>
  <si>
    <t xml:space="preserve">ESCOLA DE ENGENHARIA DE PETRÓPOLIS </t>
  </si>
  <si>
    <t>INST. BIOLOGIA - NITERÓI</t>
  </si>
  <si>
    <t>IEST/ ESC. EXTENSÃO-NITERÓI</t>
  </si>
  <si>
    <t>FACULDADE DE ODONTOLOGIA</t>
  </si>
  <si>
    <t xml:space="preserve"> - </t>
  </si>
  <si>
    <t>BIBLIOTECA EEIMVR</t>
  </si>
  <si>
    <t>MORADIA ESTUDANTIL</t>
  </si>
  <si>
    <t>INSTITUTO DE COMPUTAÇÃO</t>
  </si>
  <si>
    <t>BCG - NITERÓI</t>
  </si>
  <si>
    <t>THYSSENKRUPP - E50RP</t>
  </si>
  <si>
    <t>MONTA CARGAS</t>
  </si>
  <si>
    <t>HUMV - NITERÓI</t>
  </si>
  <si>
    <t>SITO - SITO</t>
  </si>
  <si>
    <t>MONTELE - MC1000</t>
  </si>
  <si>
    <t>REFEITÓRIO - REITÓRIA</t>
  </si>
  <si>
    <t>NAL - NITERÓI</t>
  </si>
  <si>
    <t>PLATAFORMA</t>
  </si>
  <si>
    <t>ELEVADOR</t>
  </si>
  <si>
    <t>Tipo</t>
  </si>
  <si>
    <t>Grupo 1 - Valonguinho e Praia Vermelha</t>
  </si>
  <si>
    <t>Praia Vermelha</t>
  </si>
  <si>
    <t>Campus</t>
  </si>
  <si>
    <t>Valonguinho</t>
  </si>
  <si>
    <t>Grupo 2 - Gragoatá e Unidades Dispersas em Niterói</t>
  </si>
  <si>
    <t>Gragoatá</t>
  </si>
  <si>
    <t>Dispersa</t>
  </si>
  <si>
    <t>Grupo 3 - Campos dos Goytacazes, Santo Antônio de Pádua, Rio das Ostras</t>
  </si>
  <si>
    <t>Grupo 4 - Volta Redonda e Petrópolis</t>
  </si>
  <si>
    <t>Endereço</t>
  </si>
  <si>
    <t>OUTEIRO SÃO JOÃO BATISTA, S/N CENTRO, NITERÓI, RJ, CEP 24020-141</t>
  </si>
  <si>
    <t>R. Passo da Pátria, 152-470 - São Domingos, Niterói - RJ, 24210-240</t>
  </si>
  <si>
    <t>R. Prof. Marcos Waldemar de Freitas Reis - São Domingos, Niterói - RJ, 24210-201</t>
  </si>
  <si>
    <t>Rua Miguel de Frias, 9 - Icaraí - Niterói - RJ</t>
  </si>
  <si>
    <t>Rua Marquês de Paraná 303 - Centro, Niterói - RJ</t>
  </si>
  <si>
    <t>Rua Dr. Celestino,78- Centro, Niterói - RJ</t>
  </si>
  <si>
    <t>Rua Presidente Pedreira,62 - Ingá, Niterói - RJ</t>
  </si>
  <si>
    <t>Rua Mário Viana. 523 - Santa Rosa, Niterói - RJ</t>
  </si>
  <si>
    <t>Rua Tiradentes, 17 - Ingá, Niterói - RJ</t>
  </si>
  <si>
    <t>Rua Vital Brazil Filho, 64 - Vital Brazil, Niteroi - RJ</t>
  </si>
  <si>
    <t>Rua Lara Vilela, 126 - São Domingos, Niterói - RJ</t>
  </si>
  <si>
    <t>Rua Recife. Quadra 07, Jardim Bela Vista, Rio das Ostras - RJ</t>
  </si>
  <si>
    <t>Rua José do Patrocínio, 71 - Campos dos Goytacazes - RJ</t>
  </si>
  <si>
    <t>Rua Chaim Elias, s/n.º, Centro, Santo Antônio de Pádua - RJ</t>
  </si>
  <si>
    <t>Av. dos Trabalhadores, 420 - Volta Redonda - RJ</t>
  </si>
  <si>
    <t>Rua Desembargador Ellys Hermidyo Figueira 783 - Aterrado - Volta Redonda</t>
  </si>
  <si>
    <t>Rua Domingos Silvério, sn. Quitandinha - Petrópolis</t>
  </si>
  <si>
    <t>Av. XV de Novembro nº415, esquina com as ruas Santiago Carvalhido Filho, Conselheiro Thomas Coelho e Senador Viana, Campos dos Goytacazes – RJ</t>
  </si>
  <si>
    <t>Anexo II - A - Relação dos Locais</t>
  </si>
  <si>
    <t>DESCRIÇÃO</t>
  </si>
  <si>
    <t>UNID</t>
  </si>
  <si>
    <t>MESES</t>
  </si>
  <si>
    <t>TOTAL MENSAL</t>
  </si>
  <si>
    <t>TOTAL ANUAL</t>
  </si>
  <si>
    <t>TOTAL 30 MESES</t>
  </si>
  <si>
    <t>MÊS</t>
  </si>
  <si>
    <t>Grupo</t>
  </si>
  <si>
    <t>Manutenção preventiva e corretiva, com fornecimento total de peças e materiais, em equipamentos de transporte vertical (Valonguinho e Praia Vermelha - Niterói/RJ) UFF</t>
  </si>
  <si>
    <t>Manutenção preventiva e corretiva, com fornecimento total de peças e materiais, em equipamentos de transporte vertical (Gragoatá e Unidades Dispersas - Niterói/RJ) UFF</t>
  </si>
  <si>
    <t>Manutenção preventiva e corretiva, com fornecimento total de peças e materiais, em equipamentos de transporte vertical ( Campos dos Goytacazes, Santo Antônio de Pádua, Rio das Ostras/RJ) UFF</t>
  </si>
  <si>
    <t>Manutenção preventiva e corretiva, com fornecimento total de peças e materiais, em equipamentos de transporte vertical (Volta Redonda e Petrópolis/RJ) UFF</t>
  </si>
  <si>
    <t>TOTAL</t>
  </si>
  <si>
    <t>Contratação de empresa especializada para a prestação de serviços de assistência técnica, relativos à manutenção preventiva e corretiva, com fornecimento total de peças e materiais, em equipamentos de transporte vertical da Universidade Federal Fluminense, situados nos Campi Universitários no Estado do Rio de Janeiro</t>
  </si>
  <si>
    <t>Anexo II - B - Composição dos Custos por Grupos</t>
  </si>
  <si>
    <t>Valor Mensal Manutenção</t>
  </si>
  <si>
    <t>Valor Anual</t>
  </si>
  <si>
    <t>Valor total</t>
  </si>
  <si>
    <t>Valor 30 meses</t>
  </si>
  <si>
    <r>
      <t>Anexo II C - PLANILHA DE COMPOSIÇÃO DE CUSTOS E FORMAÇÃO DE PREÇOS</t>
    </r>
    <r>
      <rPr>
        <sz val="9"/>
        <color rgb="FFFF0000"/>
        <rFont val="Verdana"/>
        <family val="2"/>
      </rPr>
      <t xml:space="preserve"> (Anexo VII da I.N. da SLTI/MPOG n.º 5 de 26/Maio/2017			</t>
    </r>
  </si>
  <si>
    <t>POTÊNCIA (CV)</t>
  </si>
  <si>
    <t>N° DE PARADAS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</si>
</sst>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;&quot;-&quot;#,##0.00&quot; &quot;;&quot;-&quot;00&quot; &quot;;&quot; &quot;@&quot; &quot;"/>
    <numFmt numFmtId="165" formatCode="&quot;R$&quot;\ #,##0.0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2"/>
      <color rgb="FFFFFFFF"/>
      <name val="Calibri"/>
      <family val="2"/>
      <scheme val="minor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11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2" fillId="0" borderId="0" xfId="0" applyFont="1" applyAlignment="1">
      <alignment vertical="distributed" wrapText="1" shrinkToFit="1" readingOrder="1"/>
    </xf>
    <xf numFmtId="0" fontId="7" fillId="0" borderId="0" xfId="0" applyFont="1" applyAlignment="1">
      <alignment vertical="center" wrapText="1"/>
    </xf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distributed" wrapText="1" shrinkToFit="1" readingOrder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distributed" wrapText="1" shrinkToFit="1" readingOrder="1"/>
    </xf>
    <xf numFmtId="0" fontId="1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nexo II-B Custos'!A1"/><Relationship Id="rId2" Type="http://schemas.openxmlformats.org/officeDocument/2006/relationships/hyperlink" Target="#'Anexo II-A Locais'!A1"/><Relationship Id="rId1" Type="http://schemas.openxmlformats.org/officeDocument/2006/relationships/hyperlink" Target="#'Anexo II C Custos Totai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10</xdr:row>
      <xdr:rowOff>149225</xdr:rowOff>
    </xdr:from>
    <xdr:to>
      <xdr:col>4</xdr:col>
      <xdr:colOff>252730</xdr:colOff>
      <xdr:row>15</xdr:row>
      <xdr:rowOff>6350</xdr:rowOff>
    </xdr:to>
    <xdr:sp macro="" textlink="">
      <xdr:nvSpPr>
        <xdr:cNvPr id="3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610A8-4DA3-4A02-B130-17C670A6250C}"/>
            </a:ext>
          </a:extLst>
        </xdr:cNvPr>
        <xdr:cNvSpPr/>
      </xdr:nvSpPr>
      <xdr:spPr>
        <a:xfrm>
          <a:off x="2330450" y="2593975"/>
          <a:ext cx="236728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C - Custos Totais por grupos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</xdr:colOff>
      <xdr:row>5</xdr:row>
      <xdr:rowOff>118745</xdr:rowOff>
    </xdr:from>
    <xdr:to>
      <xdr:col>2</xdr:col>
      <xdr:colOff>419100</xdr:colOff>
      <xdr:row>9</xdr:row>
      <xdr:rowOff>166370</xdr:rowOff>
    </xdr:to>
    <xdr:sp macro="" textlink="">
      <xdr:nvSpPr>
        <xdr:cNvPr id="7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E30970-8C26-4329-81A8-B952DE9EFAD5}"/>
            </a:ext>
          </a:extLst>
        </xdr:cNvPr>
        <xdr:cNvSpPr/>
      </xdr:nvSpPr>
      <xdr:spPr>
        <a:xfrm>
          <a:off x="47625" y="1610995"/>
          <a:ext cx="238760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Distribuição dos Equipamentos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3</xdr:col>
      <xdr:colOff>1085850</xdr:colOff>
      <xdr:row>5</xdr:row>
      <xdr:rowOff>66675</xdr:rowOff>
    </xdr:from>
    <xdr:to>
      <xdr:col>7</xdr:col>
      <xdr:colOff>104775</xdr:colOff>
      <xdr:row>9</xdr:row>
      <xdr:rowOff>114300</xdr:rowOff>
    </xdr:to>
    <xdr:sp macro="" textlink="">
      <xdr:nvSpPr>
        <xdr:cNvPr id="8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1F6F1C-D29E-4B49-8D7D-1D35F4B69794}"/>
            </a:ext>
          </a:extLst>
        </xdr:cNvPr>
        <xdr:cNvSpPr/>
      </xdr:nvSpPr>
      <xdr:spPr>
        <a:xfrm>
          <a:off x="4260850" y="1558925"/>
          <a:ext cx="240030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Formação de Custos por Grupo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0</xdr:row>
      <xdr:rowOff>57150</xdr:rowOff>
    </xdr:from>
    <xdr:to>
      <xdr:col>6</xdr:col>
      <xdr:colOff>1804035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10301-C635-48F1-9BD0-D21995F8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57150"/>
          <a:ext cx="908685" cy="600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819150</xdr:colOff>
      <xdr:row>0</xdr:row>
      <xdr:rowOff>76200</xdr:rowOff>
    </xdr:from>
    <xdr:to>
      <xdr:col>9</xdr:col>
      <xdr:colOff>882015</xdr:colOff>
      <xdr:row>2</xdr:row>
      <xdr:rowOff>201865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C7AB4-9C8D-485A-82E8-BEDD71A96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76200"/>
          <a:ext cx="908685" cy="600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0</xdr:row>
      <xdr:rowOff>0</xdr:rowOff>
    </xdr:from>
    <xdr:to>
      <xdr:col>6</xdr:col>
      <xdr:colOff>889635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69D4A-3C09-4C43-899C-F201DB2B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0"/>
          <a:ext cx="908685" cy="600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AA4A-F920-45B6-A73F-7E1EA4D374B6}">
  <dimension ref="A1:N16"/>
  <sheetViews>
    <sheetView tabSelected="1" zoomScaleNormal="100" workbookViewId="0">
      <selection activeCell="F14" sqref="F14"/>
    </sheetView>
  </sheetViews>
  <sheetFormatPr defaultColWidth="8.88671875" defaultRowHeight="14.4" x14ac:dyDescent="0.3"/>
  <cols>
    <col min="2" max="2" width="21.44140625" customWidth="1"/>
    <col min="3" max="3" width="17.33203125" customWidth="1"/>
    <col min="4" max="4" width="19" customWidth="1"/>
    <col min="5" max="5" width="12.33203125" customWidth="1"/>
    <col min="6" max="6" width="8.44140625" customWidth="1"/>
    <col min="7" max="7" width="10.88671875" customWidth="1"/>
  </cols>
  <sheetData>
    <row r="1" spans="1:14" ht="18" customHeight="1" x14ac:dyDescent="0.35">
      <c r="A1" s="60" t="s">
        <v>0</v>
      </c>
      <c r="B1" s="60"/>
      <c r="C1" s="60"/>
      <c r="D1" s="60"/>
      <c r="E1" s="60"/>
      <c r="F1" s="60"/>
      <c r="G1" s="60"/>
      <c r="H1" s="60"/>
      <c r="I1" s="26"/>
      <c r="J1" s="26"/>
      <c r="K1" s="26"/>
      <c r="L1" s="26"/>
      <c r="M1" s="26"/>
      <c r="N1" s="26"/>
    </row>
    <row r="2" spans="1:14" ht="18" x14ac:dyDescent="0.35">
      <c r="A2" s="61" t="s">
        <v>1</v>
      </c>
      <c r="B2" s="61"/>
      <c r="C2" s="61"/>
      <c r="D2" s="61"/>
      <c r="E2" s="61"/>
      <c r="F2" s="61"/>
      <c r="G2" s="61"/>
      <c r="H2" s="61"/>
      <c r="I2" s="27"/>
      <c r="J2" s="27"/>
      <c r="K2" s="27"/>
      <c r="L2" s="27"/>
      <c r="M2" s="27"/>
      <c r="N2" s="27"/>
    </row>
    <row r="4" spans="1:14" ht="14.4" customHeight="1" x14ac:dyDescent="0.3">
      <c r="A4" s="58"/>
      <c r="B4" s="58"/>
      <c r="C4" s="58"/>
      <c r="D4" s="58"/>
      <c r="E4" s="58"/>
      <c r="F4" s="58"/>
      <c r="G4" s="58"/>
      <c r="H4" s="28"/>
    </row>
    <row r="5" spans="1:14" ht="84" customHeight="1" x14ac:dyDescent="0.3">
      <c r="A5" s="59" t="s">
        <v>145</v>
      </c>
      <c r="B5" s="59"/>
      <c r="C5" s="59"/>
      <c r="D5" s="59"/>
      <c r="E5" s="59"/>
      <c r="F5" s="59"/>
      <c r="G5" s="59"/>
      <c r="H5" s="59"/>
      <c r="I5" s="29"/>
      <c r="J5" s="29"/>
      <c r="K5" s="29"/>
      <c r="L5" s="29"/>
      <c r="M5" s="29"/>
      <c r="N5" s="29"/>
    </row>
    <row r="16" spans="1:14" ht="15.6" x14ac:dyDescent="0.3">
      <c r="E16" s="30"/>
    </row>
  </sheetData>
  <mergeCells count="4">
    <mergeCell ref="A4:G4"/>
    <mergeCell ref="A5:H5"/>
    <mergeCell ref="A1:H1"/>
    <mergeCell ref="A2:H2"/>
  </mergeCells>
  <pageMargins left="0.511811024" right="0.511811024" top="0.78740157499999996" bottom="0.78740157499999996" header="0.31496062000000002" footer="0.31496062000000002"/>
  <pageSetup paperSize="9" scale="83" orientation="portrait" r:id="rId1"/>
  <headerFooter>
    <oddHeader>&amp;L&amp;G&amp;CProcesso 23069.152417/2023-62
PE 22/2023&amp;R&amp;G</oddHeader>
    <oddFooter>&amp;L&amp;"-,Itálico"&amp;9&amp;A&amp;R&amp;"-,Itálico"&amp;9Página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H151"/>
  <sheetViews>
    <sheetView topLeftCell="A110" zoomScaleNormal="100" workbookViewId="0">
      <selection activeCell="F116" sqref="F116"/>
    </sheetView>
  </sheetViews>
  <sheetFormatPr defaultRowHeight="14.4" x14ac:dyDescent="0.3"/>
  <cols>
    <col min="1" max="1" width="7.109375" style="2" bestFit="1" customWidth="1"/>
    <col min="2" max="2" width="25.6640625" style="22" customWidth="1"/>
    <col min="3" max="3" width="26" style="22" customWidth="1"/>
    <col min="4" max="4" width="17" bestFit="1" customWidth="1"/>
    <col min="5" max="5" width="15.5546875" style="2" bestFit="1" customWidth="1"/>
    <col min="6" max="6" width="14.6640625" bestFit="1" customWidth="1"/>
    <col min="7" max="7" width="32.6640625" customWidth="1"/>
  </cols>
  <sheetData>
    <row r="1" spans="1:8" ht="18.75" customHeight="1" x14ac:dyDescent="0.35">
      <c r="B1" s="60" t="s">
        <v>0</v>
      </c>
      <c r="C1" s="60"/>
      <c r="D1" s="60"/>
      <c r="E1" s="60"/>
      <c r="F1" s="60"/>
      <c r="G1" s="60"/>
      <c r="H1" s="26"/>
    </row>
    <row r="2" spans="1:8" ht="18" x14ac:dyDescent="0.35">
      <c r="B2" s="61" t="s">
        <v>1</v>
      </c>
      <c r="C2" s="61"/>
      <c r="D2" s="61"/>
      <c r="E2" s="61"/>
      <c r="F2" s="61"/>
      <c r="G2" s="61"/>
      <c r="H2" s="27"/>
    </row>
    <row r="3" spans="1:8" ht="15.6" x14ac:dyDescent="0.3">
      <c r="A3" s="64" t="s">
        <v>131</v>
      </c>
      <c r="B3" s="64"/>
      <c r="C3" s="64"/>
      <c r="D3" s="64"/>
      <c r="E3" s="64"/>
      <c r="F3" s="64"/>
      <c r="G3" s="64"/>
    </row>
    <row r="4" spans="1:8" ht="41.25" customHeight="1" x14ac:dyDescent="0.3">
      <c r="A4" s="63" t="s">
        <v>145</v>
      </c>
      <c r="B4" s="63"/>
      <c r="C4" s="63"/>
      <c r="D4" s="63"/>
      <c r="E4" s="63"/>
      <c r="F4" s="63"/>
      <c r="G4" s="63"/>
    </row>
    <row r="5" spans="1:8" ht="31.5" customHeight="1" x14ac:dyDescent="0.3">
      <c r="A5" s="31"/>
      <c r="B5" s="31"/>
      <c r="C5" s="31"/>
      <c r="D5" s="31"/>
      <c r="E5" s="31"/>
      <c r="F5" s="31"/>
      <c r="G5" s="31"/>
    </row>
    <row r="6" spans="1:8" x14ac:dyDescent="0.3">
      <c r="A6" s="62" t="s">
        <v>103</v>
      </c>
      <c r="B6" s="62"/>
      <c r="C6" s="62"/>
      <c r="D6" s="62"/>
      <c r="E6" s="62"/>
      <c r="F6" s="62"/>
      <c r="G6" s="62"/>
    </row>
    <row r="7" spans="1:8" x14ac:dyDescent="0.3">
      <c r="A7" s="14" t="s">
        <v>24</v>
      </c>
      <c r="B7" s="25" t="s">
        <v>2</v>
      </c>
      <c r="C7" s="25" t="s">
        <v>3</v>
      </c>
      <c r="D7" s="24" t="s">
        <v>4</v>
      </c>
      <c r="E7" s="14" t="s">
        <v>102</v>
      </c>
      <c r="F7" s="24" t="s">
        <v>105</v>
      </c>
      <c r="G7" s="24" t="s">
        <v>112</v>
      </c>
    </row>
    <row r="8" spans="1:8" ht="24" x14ac:dyDescent="0.3">
      <c r="A8" s="16">
        <v>1</v>
      </c>
      <c r="B8" s="17" t="s">
        <v>5</v>
      </c>
      <c r="C8" s="17" t="s">
        <v>13</v>
      </c>
      <c r="D8" s="18" t="s">
        <v>21</v>
      </c>
      <c r="E8" s="16" t="s">
        <v>101</v>
      </c>
      <c r="F8" s="19" t="s">
        <v>106</v>
      </c>
      <c r="G8" s="20" t="s">
        <v>113</v>
      </c>
    </row>
    <row r="9" spans="1:8" ht="27.6" x14ac:dyDescent="0.3">
      <c r="A9" s="16">
        <v>2</v>
      </c>
      <c r="B9" s="17" t="s">
        <v>6</v>
      </c>
      <c r="C9" s="17" t="s">
        <v>14</v>
      </c>
      <c r="D9" s="18" t="s">
        <v>21</v>
      </c>
      <c r="E9" s="16" t="s">
        <v>101</v>
      </c>
      <c r="F9" s="19" t="s">
        <v>106</v>
      </c>
      <c r="G9" s="13" t="s">
        <v>113</v>
      </c>
    </row>
    <row r="10" spans="1:8" ht="27.6" x14ac:dyDescent="0.3">
      <c r="A10" s="16">
        <v>3</v>
      </c>
      <c r="B10" s="17" t="s">
        <v>6</v>
      </c>
      <c r="C10" s="17" t="s">
        <v>14</v>
      </c>
      <c r="D10" s="18" t="s">
        <v>21</v>
      </c>
      <c r="E10" s="16" t="s">
        <v>101</v>
      </c>
      <c r="F10" s="19" t="s">
        <v>106</v>
      </c>
      <c r="G10" s="13" t="s">
        <v>113</v>
      </c>
    </row>
    <row r="11" spans="1:8" ht="27.6" x14ac:dyDescent="0.3">
      <c r="A11" s="16">
        <v>4</v>
      </c>
      <c r="B11" s="17" t="s">
        <v>6</v>
      </c>
      <c r="C11" s="17" t="s">
        <v>14</v>
      </c>
      <c r="D11" s="21" t="s">
        <v>22</v>
      </c>
      <c r="E11" s="16" t="s">
        <v>101</v>
      </c>
      <c r="F11" s="19" t="s">
        <v>106</v>
      </c>
      <c r="G11" s="13" t="s">
        <v>113</v>
      </c>
    </row>
    <row r="12" spans="1:8" ht="27.6" x14ac:dyDescent="0.3">
      <c r="A12" s="16">
        <v>5</v>
      </c>
      <c r="B12" s="17" t="s">
        <v>7</v>
      </c>
      <c r="C12" s="17" t="s">
        <v>15</v>
      </c>
      <c r="D12" s="21" t="s">
        <v>21</v>
      </c>
      <c r="E12" s="16" t="s">
        <v>101</v>
      </c>
      <c r="F12" s="19" t="s">
        <v>106</v>
      </c>
      <c r="G12" s="13" t="s">
        <v>113</v>
      </c>
    </row>
    <row r="13" spans="1:8" ht="27.6" x14ac:dyDescent="0.3">
      <c r="A13" s="16">
        <v>6</v>
      </c>
      <c r="B13" s="17" t="s">
        <v>8</v>
      </c>
      <c r="C13" s="17" t="s">
        <v>16</v>
      </c>
      <c r="D13" s="18" t="s">
        <v>23</v>
      </c>
      <c r="E13" s="16" t="s">
        <v>101</v>
      </c>
      <c r="F13" s="19" t="s">
        <v>106</v>
      </c>
      <c r="G13" s="13" t="s">
        <v>113</v>
      </c>
    </row>
    <row r="14" spans="1:8" ht="27.6" x14ac:dyDescent="0.3">
      <c r="A14" s="16">
        <v>7</v>
      </c>
      <c r="B14" s="17" t="s">
        <v>8</v>
      </c>
      <c r="C14" s="17" t="s">
        <v>16</v>
      </c>
      <c r="D14" s="18" t="s">
        <v>23</v>
      </c>
      <c r="E14" s="16" t="s">
        <v>101</v>
      </c>
      <c r="F14" s="19" t="s">
        <v>106</v>
      </c>
      <c r="G14" s="13" t="s">
        <v>113</v>
      </c>
    </row>
    <row r="15" spans="1:8" ht="27.6" x14ac:dyDescent="0.3">
      <c r="A15" s="16">
        <v>8</v>
      </c>
      <c r="B15" s="17" t="s">
        <v>8</v>
      </c>
      <c r="C15" s="17" t="s">
        <v>16</v>
      </c>
      <c r="D15" s="18" t="s">
        <v>23</v>
      </c>
      <c r="E15" s="16" t="s">
        <v>101</v>
      </c>
      <c r="F15" s="19" t="s">
        <v>106</v>
      </c>
      <c r="G15" s="13" t="s">
        <v>113</v>
      </c>
    </row>
    <row r="16" spans="1:8" ht="27.6" x14ac:dyDescent="0.3">
      <c r="A16" s="16">
        <v>9</v>
      </c>
      <c r="B16" s="17" t="s">
        <v>9</v>
      </c>
      <c r="C16" s="17" t="s">
        <v>17</v>
      </c>
      <c r="D16" s="18" t="s">
        <v>21</v>
      </c>
      <c r="E16" s="16" t="s">
        <v>101</v>
      </c>
      <c r="F16" s="19" t="s">
        <v>106</v>
      </c>
      <c r="G16" s="13" t="s">
        <v>113</v>
      </c>
    </row>
    <row r="17" spans="1:7" ht="27.6" x14ac:dyDescent="0.3">
      <c r="A17" s="16">
        <v>10</v>
      </c>
      <c r="B17" s="17" t="s">
        <v>10</v>
      </c>
      <c r="C17" s="17" t="s">
        <v>18</v>
      </c>
      <c r="D17" s="18" t="s">
        <v>21</v>
      </c>
      <c r="E17" s="16" t="s">
        <v>101</v>
      </c>
      <c r="F17" s="19" t="s">
        <v>106</v>
      </c>
      <c r="G17" s="13" t="s">
        <v>113</v>
      </c>
    </row>
    <row r="18" spans="1:7" ht="27.6" x14ac:dyDescent="0.3">
      <c r="A18" s="16">
        <v>11</v>
      </c>
      <c r="B18" s="17" t="s">
        <v>11</v>
      </c>
      <c r="C18" s="17" t="s">
        <v>19</v>
      </c>
      <c r="D18" s="21" t="s">
        <v>21</v>
      </c>
      <c r="E18" s="16" t="s">
        <v>101</v>
      </c>
      <c r="F18" s="19" t="s">
        <v>106</v>
      </c>
      <c r="G18" s="13" t="s">
        <v>113</v>
      </c>
    </row>
    <row r="19" spans="1:7" ht="27.6" x14ac:dyDescent="0.3">
      <c r="A19" s="16">
        <v>12</v>
      </c>
      <c r="B19" s="17" t="s">
        <v>11</v>
      </c>
      <c r="C19" s="17" t="s">
        <v>19</v>
      </c>
      <c r="D19" s="21" t="s">
        <v>21</v>
      </c>
      <c r="E19" s="16" t="s">
        <v>101</v>
      </c>
      <c r="F19" s="19" t="s">
        <v>106</v>
      </c>
      <c r="G19" s="13" t="s">
        <v>113</v>
      </c>
    </row>
    <row r="20" spans="1:7" ht="27.6" x14ac:dyDescent="0.3">
      <c r="A20" s="16">
        <v>13</v>
      </c>
      <c r="B20" s="17" t="s">
        <v>12</v>
      </c>
      <c r="C20" s="17" t="s">
        <v>20</v>
      </c>
      <c r="D20" s="21" t="s">
        <v>21</v>
      </c>
      <c r="E20" s="16" t="s">
        <v>101</v>
      </c>
      <c r="F20" s="19" t="s">
        <v>106</v>
      </c>
      <c r="G20" s="13" t="s">
        <v>113</v>
      </c>
    </row>
    <row r="21" spans="1:7" ht="27.6" x14ac:dyDescent="0.3">
      <c r="A21" s="16">
        <v>14</v>
      </c>
      <c r="B21" s="17" t="s">
        <v>85</v>
      </c>
      <c r="C21" s="17" t="s">
        <v>74</v>
      </c>
      <c r="D21" s="21" t="s">
        <v>22</v>
      </c>
      <c r="E21" s="16" t="s">
        <v>100</v>
      </c>
      <c r="F21" s="19" t="s">
        <v>106</v>
      </c>
      <c r="G21" s="13" t="s">
        <v>113</v>
      </c>
    </row>
    <row r="22" spans="1:7" ht="27.6" x14ac:dyDescent="0.3">
      <c r="A22" s="16">
        <v>15</v>
      </c>
      <c r="B22" s="17" t="s">
        <v>86</v>
      </c>
      <c r="C22" s="17" t="s">
        <v>74</v>
      </c>
      <c r="D22" s="18" t="s">
        <v>21</v>
      </c>
      <c r="E22" s="16" t="s">
        <v>100</v>
      </c>
      <c r="F22" s="19" t="s">
        <v>106</v>
      </c>
      <c r="G22" s="13" t="s">
        <v>113</v>
      </c>
    </row>
    <row r="23" spans="1:7" ht="27.6" x14ac:dyDescent="0.3">
      <c r="A23" s="16">
        <v>16</v>
      </c>
      <c r="B23" s="17" t="s">
        <v>87</v>
      </c>
      <c r="C23" s="17" t="s">
        <v>88</v>
      </c>
      <c r="D23" s="18" t="s">
        <v>21</v>
      </c>
      <c r="E23" s="16" t="s">
        <v>100</v>
      </c>
      <c r="F23" s="19" t="s">
        <v>106</v>
      </c>
      <c r="G23" s="13" t="s">
        <v>113</v>
      </c>
    </row>
    <row r="24" spans="1:7" ht="27.6" x14ac:dyDescent="0.3">
      <c r="A24" s="16">
        <v>17</v>
      </c>
      <c r="B24" s="17" t="s">
        <v>99</v>
      </c>
      <c r="C24" s="17" t="s">
        <v>93</v>
      </c>
      <c r="D24" s="18" t="s">
        <v>21</v>
      </c>
      <c r="E24" s="16" t="s">
        <v>94</v>
      </c>
      <c r="F24" s="19" t="s">
        <v>106</v>
      </c>
      <c r="G24" s="13" t="s">
        <v>113</v>
      </c>
    </row>
    <row r="25" spans="1:7" ht="27.6" x14ac:dyDescent="0.3">
      <c r="A25" s="16">
        <v>18</v>
      </c>
      <c r="B25" s="17" t="s">
        <v>25</v>
      </c>
      <c r="C25" s="17" t="s">
        <v>36</v>
      </c>
      <c r="D25" s="18" t="s">
        <v>23</v>
      </c>
      <c r="E25" s="16" t="s">
        <v>101</v>
      </c>
      <c r="F25" s="19" t="s">
        <v>104</v>
      </c>
      <c r="G25" s="13" t="s">
        <v>114</v>
      </c>
    </row>
    <row r="26" spans="1:7" ht="27.6" x14ac:dyDescent="0.3">
      <c r="A26" s="16">
        <v>19</v>
      </c>
      <c r="B26" s="17" t="s">
        <v>25</v>
      </c>
      <c r="C26" s="17" t="s">
        <v>36</v>
      </c>
      <c r="D26" s="18" t="s">
        <v>23</v>
      </c>
      <c r="E26" s="16" t="s">
        <v>101</v>
      </c>
      <c r="F26" s="19" t="s">
        <v>104</v>
      </c>
      <c r="G26" s="13" t="s">
        <v>114</v>
      </c>
    </row>
    <row r="27" spans="1:7" ht="27.6" x14ac:dyDescent="0.3">
      <c r="A27" s="16">
        <v>20</v>
      </c>
      <c r="B27" s="17" t="s">
        <v>25</v>
      </c>
      <c r="C27" s="17" t="s">
        <v>36</v>
      </c>
      <c r="D27" s="18" t="s">
        <v>23</v>
      </c>
      <c r="E27" s="16" t="s">
        <v>101</v>
      </c>
      <c r="F27" s="19" t="s">
        <v>104</v>
      </c>
      <c r="G27" s="13" t="s">
        <v>114</v>
      </c>
    </row>
    <row r="28" spans="1:7" ht="27.6" x14ac:dyDescent="0.3">
      <c r="A28" s="16">
        <v>21</v>
      </c>
      <c r="B28" s="17" t="s">
        <v>26</v>
      </c>
      <c r="C28" s="17" t="s">
        <v>37</v>
      </c>
      <c r="D28" s="18" t="s">
        <v>22</v>
      </c>
      <c r="E28" s="16" t="s">
        <v>101</v>
      </c>
      <c r="F28" s="19" t="s">
        <v>104</v>
      </c>
      <c r="G28" s="13" t="s">
        <v>114</v>
      </c>
    </row>
    <row r="29" spans="1:7" ht="27.6" x14ac:dyDescent="0.3">
      <c r="A29" s="16">
        <v>22</v>
      </c>
      <c r="B29" s="17" t="s">
        <v>26</v>
      </c>
      <c r="C29" s="17" t="s">
        <v>37</v>
      </c>
      <c r="D29" s="21" t="s">
        <v>22</v>
      </c>
      <c r="E29" s="16" t="s">
        <v>101</v>
      </c>
      <c r="F29" s="19" t="s">
        <v>104</v>
      </c>
      <c r="G29" s="13" t="s">
        <v>114</v>
      </c>
    </row>
    <row r="30" spans="1:7" ht="27.6" x14ac:dyDescent="0.3">
      <c r="A30" s="16">
        <v>23</v>
      </c>
      <c r="B30" s="17" t="s">
        <v>26</v>
      </c>
      <c r="C30" s="17" t="s">
        <v>16</v>
      </c>
      <c r="D30" s="18" t="s">
        <v>23</v>
      </c>
      <c r="E30" s="16" t="s">
        <v>101</v>
      </c>
      <c r="F30" s="19" t="s">
        <v>104</v>
      </c>
      <c r="G30" s="13" t="s">
        <v>114</v>
      </c>
    </row>
    <row r="31" spans="1:7" ht="27.6" x14ac:dyDescent="0.3">
      <c r="A31" s="16">
        <v>24</v>
      </c>
      <c r="B31" s="17" t="s">
        <v>27</v>
      </c>
      <c r="C31" s="17" t="s">
        <v>16</v>
      </c>
      <c r="D31" s="18" t="s">
        <v>21</v>
      </c>
      <c r="E31" s="16" t="s">
        <v>101</v>
      </c>
      <c r="F31" s="19" t="s">
        <v>104</v>
      </c>
      <c r="G31" s="13" t="s">
        <v>114</v>
      </c>
    </row>
    <row r="32" spans="1:7" ht="27.6" x14ac:dyDescent="0.3">
      <c r="A32" s="16">
        <v>25</v>
      </c>
      <c r="B32" s="17" t="s">
        <v>27</v>
      </c>
      <c r="C32" s="17" t="s">
        <v>16</v>
      </c>
      <c r="D32" s="21" t="s">
        <v>22</v>
      </c>
      <c r="E32" s="16" t="s">
        <v>101</v>
      </c>
      <c r="F32" s="19" t="s">
        <v>104</v>
      </c>
      <c r="G32" s="13" t="s">
        <v>114</v>
      </c>
    </row>
    <row r="33" spans="1:7" ht="27.6" x14ac:dyDescent="0.3">
      <c r="A33" s="16">
        <v>26</v>
      </c>
      <c r="B33" s="17" t="s">
        <v>28</v>
      </c>
      <c r="C33" s="17" t="s">
        <v>16</v>
      </c>
      <c r="D33" s="18" t="s">
        <v>21</v>
      </c>
      <c r="E33" s="16" t="s">
        <v>101</v>
      </c>
      <c r="F33" s="19" t="s">
        <v>104</v>
      </c>
      <c r="G33" s="13" t="s">
        <v>114</v>
      </c>
    </row>
    <row r="34" spans="1:7" ht="27.6" x14ac:dyDescent="0.3">
      <c r="A34" s="16">
        <v>27</v>
      </c>
      <c r="B34" s="17" t="s">
        <v>28</v>
      </c>
      <c r="C34" s="17" t="s">
        <v>16</v>
      </c>
      <c r="D34" s="18" t="s">
        <v>21</v>
      </c>
      <c r="E34" s="16" t="s">
        <v>101</v>
      </c>
      <c r="F34" s="19" t="s">
        <v>104</v>
      </c>
      <c r="G34" s="13" t="s">
        <v>114</v>
      </c>
    </row>
    <row r="35" spans="1:7" ht="27.6" x14ac:dyDescent="0.3">
      <c r="A35" s="16">
        <v>28</v>
      </c>
      <c r="B35" s="17" t="s">
        <v>29</v>
      </c>
      <c r="C35" s="17" t="s">
        <v>19</v>
      </c>
      <c r="D35" s="21" t="s">
        <v>22</v>
      </c>
      <c r="E35" s="16" t="s">
        <v>101</v>
      </c>
      <c r="F35" s="19" t="s">
        <v>104</v>
      </c>
      <c r="G35" s="13" t="s">
        <v>114</v>
      </c>
    </row>
    <row r="36" spans="1:7" ht="27.6" x14ac:dyDescent="0.3">
      <c r="A36" s="16">
        <v>29</v>
      </c>
      <c r="B36" s="17" t="s">
        <v>29</v>
      </c>
      <c r="C36" s="17" t="s">
        <v>19</v>
      </c>
      <c r="D36" s="21" t="s">
        <v>22</v>
      </c>
      <c r="E36" s="16" t="s">
        <v>101</v>
      </c>
      <c r="F36" s="19" t="s">
        <v>104</v>
      </c>
      <c r="G36" s="13" t="s">
        <v>114</v>
      </c>
    </row>
    <row r="37" spans="1:7" ht="27.6" x14ac:dyDescent="0.3">
      <c r="A37" s="16">
        <v>30</v>
      </c>
      <c r="B37" s="17" t="s">
        <v>29</v>
      </c>
      <c r="C37" s="17" t="s">
        <v>19</v>
      </c>
      <c r="D37" s="18" t="s">
        <v>21</v>
      </c>
      <c r="E37" s="16" t="s">
        <v>101</v>
      </c>
      <c r="F37" s="19" t="s">
        <v>104</v>
      </c>
      <c r="G37" s="13" t="s">
        <v>114</v>
      </c>
    </row>
    <row r="38" spans="1:7" ht="27.6" x14ac:dyDescent="0.3">
      <c r="A38" s="16">
        <v>31</v>
      </c>
      <c r="B38" s="17" t="s">
        <v>30</v>
      </c>
      <c r="C38" s="17" t="s">
        <v>19</v>
      </c>
      <c r="D38" s="21" t="s">
        <v>21</v>
      </c>
      <c r="E38" s="16" t="s">
        <v>101</v>
      </c>
      <c r="F38" s="19" t="s">
        <v>104</v>
      </c>
      <c r="G38" s="13" t="s">
        <v>114</v>
      </c>
    </row>
    <row r="39" spans="1:7" ht="27.6" x14ac:dyDescent="0.3">
      <c r="A39" s="16">
        <v>32</v>
      </c>
      <c r="B39" s="17" t="s">
        <v>30</v>
      </c>
      <c r="C39" s="17" t="s">
        <v>19</v>
      </c>
      <c r="D39" s="21" t="s">
        <v>21</v>
      </c>
      <c r="E39" s="16" t="s">
        <v>101</v>
      </c>
      <c r="F39" s="19" t="s">
        <v>104</v>
      </c>
      <c r="G39" s="13" t="s">
        <v>114</v>
      </c>
    </row>
    <row r="40" spans="1:7" ht="27.6" x14ac:dyDescent="0.3">
      <c r="A40" s="16">
        <v>33</v>
      </c>
      <c r="B40" s="17" t="s">
        <v>30</v>
      </c>
      <c r="C40" s="17" t="s">
        <v>19</v>
      </c>
      <c r="D40" s="21" t="s">
        <v>22</v>
      </c>
      <c r="E40" s="16" t="s">
        <v>101</v>
      </c>
      <c r="F40" s="19" t="s">
        <v>104</v>
      </c>
      <c r="G40" s="13" t="s">
        <v>114</v>
      </c>
    </row>
    <row r="41" spans="1:7" ht="27.6" x14ac:dyDescent="0.3">
      <c r="A41" s="16">
        <v>34</v>
      </c>
      <c r="B41" s="17" t="s">
        <v>31</v>
      </c>
      <c r="C41" s="17" t="s">
        <v>19</v>
      </c>
      <c r="D41" s="21" t="s">
        <v>21</v>
      </c>
      <c r="E41" s="16" t="s">
        <v>101</v>
      </c>
      <c r="F41" s="19" t="s">
        <v>104</v>
      </c>
      <c r="G41" s="13" t="s">
        <v>114</v>
      </c>
    </row>
    <row r="42" spans="1:7" ht="27.6" x14ac:dyDescent="0.3">
      <c r="A42" s="16">
        <v>35</v>
      </c>
      <c r="B42" s="17" t="s">
        <v>31</v>
      </c>
      <c r="C42" s="17" t="s">
        <v>19</v>
      </c>
      <c r="D42" s="21" t="s">
        <v>22</v>
      </c>
      <c r="E42" s="16" t="s">
        <v>101</v>
      </c>
      <c r="F42" s="19" t="s">
        <v>104</v>
      </c>
      <c r="G42" s="13" t="s">
        <v>114</v>
      </c>
    </row>
    <row r="43" spans="1:7" ht="27.6" x14ac:dyDescent="0.3">
      <c r="A43" s="16">
        <v>36</v>
      </c>
      <c r="B43" s="17" t="s">
        <v>31</v>
      </c>
      <c r="C43" s="17" t="s">
        <v>19</v>
      </c>
      <c r="D43" s="21" t="s">
        <v>22</v>
      </c>
      <c r="E43" s="16" t="s">
        <v>101</v>
      </c>
      <c r="F43" s="19" t="s">
        <v>104</v>
      </c>
      <c r="G43" s="13" t="s">
        <v>114</v>
      </c>
    </row>
    <row r="44" spans="1:7" ht="27.6" x14ac:dyDescent="0.3">
      <c r="A44" s="16">
        <v>37</v>
      </c>
      <c r="B44" s="17" t="s">
        <v>32</v>
      </c>
      <c r="C44" s="17" t="s">
        <v>16</v>
      </c>
      <c r="D44" s="21" t="s">
        <v>21</v>
      </c>
      <c r="E44" s="16" t="s">
        <v>101</v>
      </c>
      <c r="F44" s="19" t="s">
        <v>104</v>
      </c>
      <c r="G44" s="13" t="s">
        <v>114</v>
      </c>
    </row>
    <row r="45" spans="1:7" ht="27.6" x14ac:dyDescent="0.3">
      <c r="A45" s="16">
        <v>38</v>
      </c>
      <c r="B45" s="17" t="s">
        <v>32</v>
      </c>
      <c r="C45" s="17" t="s">
        <v>16</v>
      </c>
      <c r="D45" s="21" t="s">
        <v>21</v>
      </c>
      <c r="E45" s="16" t="s">
        <v>101</v>
      </c>
      <c r="F45" s="19" t="s">
        <v>104</v>
      </c>
      <c r="G45" s="13" t="s">
        <v>114</v>
      </c>
    </row>
    <row r="46" spans="1:7" ht="27.6" x14ac:dyDescent="0.3">
      <c r="A46" s="16">
        <v>39</v>
      </c>
      <c r="B46" s="17" t="s">
        <v>33</v>
      </c>
      <c r="C46" s="17" t="s">
        <v>19</v>
      </c>
      <c r="D46" s="21" t="s">
        <v>22</v>
      </c>
      <c r="E46" s="16" t="s">
        <v>101</v>
      </c>
      <c r="F46" s="19" t="s">
        <v>104</v>
      </c>
      <c r="G46" s="13" t="s">
        <v>114</v>
      </c>
    </row>
    <row r="47" spans="1:7" ht="27.6" x14ac:dyDescent="0.3">
      <c r="A47" s="16">
        <v>40</v>
      </c>
      <c r="B47" s="17" t="s">
        <v>33</v>
      </c>
      <c r="C47" s="17" t="s">
        <v>19</v>
      </c>
      <c r="D47" s="21" t="s">
        <v>21</v>
      </c>
      <c r="E47" s="16" t="s">
        <v>101</v>
      </c>
      <c r="F47" s="19" t="s">
        <v>104</v>
      </c>
      <c r="G47" s="13" t="s">
        <v>114</v>
      </c>
    </row>
    <row r="48" spans="1:7" ht="27.6" x14ac:dyDescent="0.3">
      <c r="A48" s="16">
        <v>41</v>
      </c>
      <c r="B48" s="17" t="s">
        <v>33</v>
      </c>
      <c r="C48" s="17" t="s">
        <v>19</v>
      </c>
      <c r="D48" s="21" t="s">
        <v>21</v>
      </c>
      <c r="E48" s="16" t="s">
        <v>101</v>
      </c>
      <c r="F48" s="19" t="s">
        <v>104</v>
      </c>
      <c r="G48" s="13" t="s">
        <v>114</v>
      </c>
    </row>
    <row r="49" spans="1:7" ht="27.6" x14ac:dyDescent="0.3">
      <c r="A49" s="16">
        <v>42</v>
      </c>
      <c r="B49" s="17" t="s">
        <v>34</v>
      </c>
      <c r="C49" s="17" t="s">
        <v>38</v>
      </c>
      <c r="D49" s="21" t="s">
        <v>39</v>
      </c>
      <c r="E49" s="16" t="s">
        <v>101</v>
      </c>
      <c r="F49" s="19" t="s">
        <v>104</v>
      </c>
      <c r="G49" s="13" t="s">
        <v>114</v>
      </c>
    </row>
    <row r="50" spans="1:7" ht="27.6" x14ac:dyDescent="0.3">
      <c r="A50" s="16">
        <v>43</v>
      </c>
      <c r="B50" s="17" t="s">
        <v>34</v>
      </c>
      <c r="C50" s="17" t="s">
        <v>38</v>
      </c>
      <c r="D50" s="21" t="s">
        <v>39</v>
      </c>
      <c r="E50" s="16" t="s">
        <v>101</v>
      </c>
      <c r="F50" s="19" t="s">
        <v>104</v>
      </c>
      <c r="G50" s="13" t="s">
        <v>114</v>
      </c>
    </row>
    <row r="51" spans="1:7" ht="27.6" x14ac:dyDescent="0.3">
      <c r="A51" s="16">
        <v>44</v>
      </c>
      <c r="B51" s="17" t="s">
        <v>34</v>
      </c>
      <c r="C51" s="17" t="s">
        <v>38</v>
      </c>
      <c r="D51" s="21" t="s">
        <v>39</v>
      </c>
      <c r="E51" s="16" t="s">
        <v>101</v>
      </c>
      <c r="F51" s="19" t="s">
        <v>104</v>
      </c>
      <c r="G51" s="13" t="s">
        <v>114</v>
      </c>
    </row>
    <row r="52" spans="1:7" ht="27.6" x14ac:dyDescent="0.3">
      <c r="A52" s="16">
        <v>45</v>
      </c>
      <c r="B52" s="17" t="s">
        <v>35</v>
      </c>
      <c r="C52" s="17" t="s">
        <v>19</v>
      </c>
      <c r="D52" s="21" t="s">
        <v>39</v>
      </c>
      <c r="E52" s="16" t="s">
        <v>101</v>
      </c>
      <c r="F52" s="19" t="s">
        <v>104</v>
      </c>
      <c r="G52" s="13" t="s">
        <v>114</v>
      </c>
    </row>
    <row r="53" spans="1:7" ht="27.6" x14ac:dyDescent="0.3">
      <c r="A53" s="16">
        <v>46</v>
      </c>
      <c r="B53" s="17" t="s">
        <v>35</v>
      </c>
      <c r="C53" s="17" t="s">
        <v>19</v>
      </c>
      <c r="D53" s="21" t="s">
        <v>39</v>
      </c>
      <c r="E53" s="16" t="s">
        <v>101</v>
      </c>
      <c r="F53" s="19" t="s">
        <v>104</v>
      </c>
      <c r="G53" s="13" t="s">
        <v>114</v>
      </c>
    </row>
    <row r="54" spans="1:7" ht="27.6" x14ac:dyDescent="0.3">
      <c r="A54" s="16">
        <v>47</v>
      </c>
      <c r="B54" s="17" t="s">
        <v>35</v>
      </c>
      <c r="C54" s="17" t="s">
        <v>19</v>
      </c>
      <c r="D54" s="21" t="s">
        <v>39</v>
      </c>
      <c r="E54" s="16" t="s">
        <v>101</v>
      </c>
      <c r="F54" s="19" t="s">
        <v>104</v>
      </c>
      <c r="G54" s="13" t="s">
        <v>114</v>
      </c>
    </row>
    <row r="55" spans="1:7" ht="27.6" x14ac:dyDescent="0.3">
      <c r="A55" s="16">
        <v>48</v>
      </c>
      <c r="B55" s="17" t="s">
        <v>35</v>
      </c>
      <c r="C55" s="17" t="s">
        <v>19</v>
      </c>
      <c r="D55" s="21" t="s">
        <v>39</v>
      </c>
      <c r="E55" s="16" t="s">
        <v>101</v>
      </c>
      <c r="F55" s="19" t="s">
        <v>104</v>
      </c>
      <c r="G55" s="13" t="s">
        <v>114</v>
      </c>
    </row>
    <row r="56" spans="1:7" ht="27.6" x14ac:dyDescent="0.3">
      <c r="A56" s="16">
        <v>49</v>
      </c>
      <c r="B56" s="17" t="s">
        <v>91</v>
      </c>
      <c r="C56" s="17" t="s">
        <v>78</v>
      </c>
      <c r="D56" s="21" t="s">
        <v>21</v>
      </c>
      <c r="E56" s="16" t="s">
        <v>100</v>
      </c>
      <c r="F56" s="19" t="s">
        <v>104</v>
      </c>
      <c r="G56" s="13" t="s">
        <v>114</v>
      </c>
    </row>
    <row r="57" spans="1:7" x14ac:dyDescent="0.3">
      <c r="B57" s="9"/>
      <c r="C57" s="9"/>
      <c r="D57" s="10"/>
    </row>
    <row r="59" spans="1:7" x14ac:dyDescent="0.3">
      <c r="A59" s="62" t="s">
        <v>107</v>
      </c>
      <c r="B59" s="62"/>
      <c r="C59" s="62"/>
      <c r="D59" s="62"/>
      <c r="E59" s="62"/>
      <c r="F59" s="62"/>
      <c r="G59" s="62"/>
    </row>
    <row r="60" spans="1:7" x14ac:dyDescent="0.3">
      <c r="A60" s="11" t="s">
        <v>24</v>
      </c>
      <c r="B60" s="23" t="s">
        <v>2</v>
      </c>
      <c r="C60" s="23" t="s">
        <v>3</v>
      </c>
      <c r="D60" s="3" t="s">
        <v>4</v>
      </c>
      <c r="E60" s="11" t="s">
        <v>102</v>
      </c>
      <c r="F60" s="3" t="s">
        <v>105</v>
      </c>
      <c r="G60" s="15" t="s">
        <v>112</v>
      </c>
    </row>
    <row r="61" spans="1:7" ht="41.4" x14ac:dyDescent="0.3">
      <c r="A61" s="4">
        <v>1</v>
      </c>
      <c r="B61" s="6" t="s">
        <v>40</v>
      </c>
      <c r="C61" s="6" t="s">
        <v>19</v>
      </c>
      <c r="D61" s="7" t="s">
        <v>21</v>
      </c>
      <c r="E61" s="4" t="s">
        <v>101</v>
      </c>
      <c r="F61" s="5" t="s">
        <v>108</v>
      </c>
      <c r="G61" s="13" t="s">
        <v>115</v>
      </c>
    </row>
    <row r="62" spans="1:7" ht="41.4" x14ac:dyDescent="0.3">
      <c r="A62" s="4">
        <v>2</v>
      </c>
      <c r="B62" s="6" t="s">
        <v>40</v>
      </c>
      <c r="C62" s="6" t="s">
        <v>19</v>
      </c>
      <c r="D62" s="7" t="s">
        <v>21</v>
      </c>
      <c r="E62" s="4" t="s">
        <v>101</v>
      </c>
      <c r="F62" s="5" t="s">
        <v>108</v>
      </c>
      <c r="G62" s="13" t="s">
        <v>115</v>
      </c>
    </row>
    <row r="63" spans="1:7" ht="41.4" x14ac:dyDescent="0.3">
      <c r="A63" s="4">
        <v>3</v>
      </c>
      <c r="B63" s="6" t="s">
        <v>40</v>
      </c>
      <c r="C63" s="6" t="s">
        <v>19</v>
      </c>
      <c r="D63" s="8" t="s">
        <v>22</v>
      </c>
      <c r="E63" s="4" t="s">
        <v>101</v>
      </c>
      <c r="F63" s="5" t="s">
        <v>108</v>
      </c>
      <c r="G63" s="13" t="s">
        <v>115</v>
      </c>
    </row>
    <row r="64" spans="1:7" ht="41.4" x14ac:dyDescent="0.3">
      <c r="A64" s="4">
        <v>4</v>
      </c>
      <c r="B64" s="6" t="s">
        <v>41</v>
      </c>
      <c r="C64" s="6" t="s">
        <v>52</v>
      </c>
      <c r="D64" s="7" t="s">
        <v>22</v>
      </c>
      <c r="E64" s="4" t="s">
        <v>101</v>
      </c>
      <c r="F64" s="5" t="s">
        <v>108</v>
      </c>
      <c r="G64" s="13" t="s">
        <v>115</v>
      </c>
    </row>
    <row r="65" spans="1:7" ht="41.4" x14ac:dyDescent="0.3">
      <c r="A65" s="4">
        <v>5</v>
      </c>
      <c r="B65" s="6" t="s">
        <v>41</v>
      </c>
      <c r="C65" s="6" t="s">
        <v>52</v>
      </c>
      <c r="D65" s="7" t="s">
        <v>21</v>
      </c>
      <c r="E65" s="4" t="s">
        <v>101</v>
      </c>
      <c r="F65" s="5" t="s">
        <v>108</v>
      </c>
      <c r="G65" s="13" t="s">
        <v>115</v>
      </c>
    </row>
    <row r="66" spans="1:7" ht="41.4" x14ac:dyDescent="0.3">
      <c r="A66" s="4">
        <v>6</v>
      </c>
      <c r="B66" s="6" t="s">
        <v>41</v>
      </c>
      <c r="C66" s="6" t="s">
        <v>52</v>
      </c>
      <c r="D66" s="8" t="s">
        <v>22</v>
      </c>
      <c r="E66" s="4" t="s">
        <v>101</v>
      </c>
      <c r="F66" s="5" t="s">
        <v>108</v>
      </c>
      <c r="G66" s="13" t="s">
        <v>115</v>
      </c>
    </row>
    <row r="67" spans="1:7" ht="41.4" x14ac:dyDescent="0.3">
      <c r="A67" s="4">
        <v>7</v>
      </c>
      <c r="B67" s="6" t="s">
        <v>42</v>
      </c>
      <c r="C67" s="6" t="s">
        <v>52</v>
      </c>
      <c r="D67" s="7" t="s">
        <v>21</v>
      </c>
      <c r="E67" s="4" t="s">
        <v>101</v>
      </c>
      <c r="F67" s="5" t="s">
        <v>108</v>
      </c>
      <c r="G67" s="13" t="s">
        <v>115</v>
      </c>
    </row>
    <row r="68" spans="1:7" ht="41.4" x14ac:dyDescent="0.3">
      <c r="A68" s="4">
        <v>8</v>
      </c>
      <c r="B68" s="6" t="s">
        <v>42</v>
      </c>
      <c r="C68" s="6" t="s">
        <v>52</v>
      </c>
      <c r="D68" s="8" t="s">
        <v>22</v>
      </c>
      <c r="E68" s="4" t="s">
        <v>101</v>
      </c>
      <c r="F68" s="5" t="s">
        <v>108</v>
      </c>
      <c r="G68" s="13" t="s">
        <v>115</v>
      </c>
    </row>
    <row r="69" spans="1:7" ht="41.4" x14ac:dyDescent="0.3">
      <c r="A69" s="4">
        <v>9</v>
      </c>
      <c r="B69" s="6" t="s">
        <v>42</v>
      </c>
      <c r="C69" s="6" t="s">
        <v>53</v>
      </c>
      <c r="D69" s="7" t="s">
        <v>21</v>
      </c>
      <c r="E69" s="4" t="s">
        <v>101</v>
      </c>
      <c r="F69" s="5" t="s">
        <v>108</v>
      </c>
      <c r="G69" s="13" t="s">
        <v>115</v>
      </c>
    </row>
    <row r="70" spans="1:7" ht="41.4" x14ac:dyDescent="0.3">
      <c r="A70" s="4">
        <v>10</v>
      </c>
      <c r="B70" s="6" t="s">
        <v>43</v>
      </c>
      <c r="C70" s="6" t="s">
        <v>52</v>
      </c>
      <c r="D70" s="8" t="s">
        <v>22</v>
      </c>
      <c r="E70" s="4" t="s">
        <v>101</v>
      </c>
      <c r="F70" s="5" t="s">
        <v>108</v>
      </c>
      <c r="G70" s="13" t="s">
        <v>115</v>
      </c>
    </row>
    <row r="71" spans="1:7" ht="41.4" x14ac:dyDescent="0.3">
      <c r="A71" s="4">
        <v>11</v>
      </c>
      <c r="B71" s="6" t="s">
        <v>43</v>
      </c>
      <c r="C71" s="6" t="s">
        <v>52</v>
      </c>
      <c r="D71" s="8" t="s">
        <v>22</v>
      </c>
      <c r="E71" s="4" t="s">
        <v>101</v>
      </c>
      <c r="F71" s="5" t="s">
        <v>108</v>
      </c>
      <c r="G71" s="13" t="s">
        <v>115</v>
      </c>
    </row>
    <row r="72" spans="1:7" ht="41.4" x14ac:dyDescent="0.3">
      <c r="A72" s="4">
        <v>12</v>
      </c>
      <c r="B72" s="6" t="s">
        <v>43</v>
      </c>
      <c r="C72" s="6" t="s">
        <v>53</v>
      </c>
      <c r="D72" s="7" t="s">
        <v>21</v>
      </c>
      <c r="E72" s="4" t="s">
        <v>101</v>
      </c>
      <c r="F72" s="5" t="s">
        <v>108</v>
      </c>
      <c r="G72" s="13" t="s">
        <v>115</v>
      </c>
    </row>
    <row r="73" spans="1:7" ht="41.4" x14ac:dyDescent="0.3">
      <c r="A73" s="4">
        <v>13</v>
      </c>
      <c r="B73" s="6" t="s">
        <v>44</v>
      </c>
      <c r="C73" s="6" t="s">
        <v>52</v>
      </c>
      <c r="D73" s="8" t="s">
        <v>23</v>
      </c>
      <c r="E73" s="4" t="s">
        <v>101</v>
      </c>
      <c r="F73" s="5" t="s">
        <v>108</v>
      </c>
      <c r="G73" s="13" t="s">
        <v>115</v>
      </c>
    </row>
    <row r="74" spans="1:7" ht="41.4" x14ac:dyDescent="0.3">
      <c r="A74" s="4">
        <v>14</v>
      </c>
      <c r="B74" s="6" t="s">
        <v>44</v>
      </c>
      <c r="C74" s="6" t="s">
        <v>52</v>
      </c>
      <c r="D74" s="7" t="s">
        <v>23</v>
      </c>
      <c r="E74" s="4" t="s">
        <v>101</v>
      </c>
      <c r="F74" s="5" t="s">
        <v>108</v>
      </c>
      <c r="G74" s="13" t="s">
        <v>115</v>
      </c>
    </row>
    <row r="75" spans="1:7" ht="41.4" x14ac:dyDescent="0.3">
      <c r="A75" s="4">
        <v>15</v>
      </c>
      <c r="B75" s="6" t="s">
        <v>45</v>
      </c>
      <c r="C75" s="6" t="s">
        <v>52</v>
      </c>
      <c r="D75" s="7" t="s">
        <v>21</v>
      </c>
      <c r="E75" s="4" t="s">
        <v>101</v>
      </c>
      <c r="F75" s="5" t="s">
        <v>108</v>
      </c>
      <c r="G75" s="13" t="s">
        <v>115</v>
      </c>
    </row>
    <row r="76" spans="1:7" ht="41.4" x14ac:dyDescent="0.3">
      <c r="A76" s="4">
        <v>16</v>
      </c>
      <c r="B76" s="6" t="s">
        <v>45</v>
      </c>
      <c r="C76" s="6" t="s">
        <v>52</v>
      </c>
      <c r="D76" s="8" t="s">
        <v>22</v>
      </c>
      <c r="E76" s="4" t="s">
        <v>101</v>
      </c>
      <c r="F76" s="5" t="s">
        <v>108</v>
      </c>
      <c r="G76" s="13" t="s">
        <v>115</v>
      </c>
    </row>
    <row r="77" spans="1:7" ht="41.4" x14ac:dyDescent="0.3">
      <c r="A77" s="4">
        <v>17</v>
      </c>
      <c r="B77" s="6" t="s">
        <v>45</v>
      </c>
      <c r="C77" s="6" t="s">
        <v>53</v>
      </c>
      <c r="D77" s="7" t="s">
        <v>21</v>
      </c>
      <c r="E77" s="4" t="s">
        <v>101</v>
      </c>
      <c r="F77" s="5" t="s">
        <v>108</v>
      </c>
      <c r="G77" s="13" t="s">
        <v>115</v>
      </c>
    </row>
    <row r="78" spans="1:7" ht="41.4" x14ac:dyDescent="0.3">
      <c r="A78" s="4">
        <v>18</v>
      </c>
      <c r="B78" s="6" t="s">
        <v>46</v>
      </c>
      <c r="C78" s="6" t="s">
        <v>52</v>
      </c>
      <c r="D78" s="8" t="s">
        <v>22</v>
      </c>
      <c r="E78" s="4" t="s">
        <v>101</v>
      </c>
      <c r="F78" s="5" t="s">
        <v>108</v>
      </c>
      <c r="G78" s="13" t="s">
        <v>115</v>
      </c>
    </row>
    <row r="79" spans="1:7" ht="41.4" x14ac:dyDescent="0.3">
      <c r="A79" s="4">
        <v>19</v>
      </c>
      <c r="B79" s="6" t="s">
        <v>46</v>
      </c>
      <c r="C79" s="6" t="s">
        <v>52</v>
      </c>
      <c r="D79" s="7" t="s">
        <v>21</v>
      </c>
      <c r="E79" s="4" t="s">
        <v>101</v>
      </c>
      <c r="F79" s="5" t="s">
        <v>108</v>
      </c>
      <c r="G79" s="13" t="s">
        <v>115</v>
      </c>
    </row>
    <row r="80" spans="1:7" ht="41.4" x14ac:dyDescent="0.3">
      <c r="A80" s="4">
        <v>20</v>
      </c>
      <c r="B80" s="6" t="s">
        <v>46</v>
      </c>
      <c r="C80" s="6" t="s">
        <v>53</v>
      </c>
      <c r="D80" s="8" t="s">
        <v>22</v>
      </c>
      <c r="E80" s="4" t="s">
        <v>101</v>
      </c>
      <c r="F80" s="5" t="s">
        <v>108</v>
      </c>
      <c r="G80" s="13" t="s">
        <v>115</v>
      </c>
    </row>
    <row r="81" spans="1:7" ht="41.4" x14ac:dyDescent="0.3">
      <c r="A81" s="4">
        <v>21</v>
      </c>
      <c r="B81" s="6" t="s">
        <v>47</v>
      </c>
      <c r="C81" s="6" t="s">
        <v>19</v>
      </c>
      <c r="D81" s="8" t="s">
        <v>21</v>
      </c>
      <c r="E81" s="4" t="s">
        <v>101</v>
      </c>
      <c r="F81" s="5" t="s">
        <v>108</v>
      </c>
      <c r="G81" s="13" t="s">
        <v>115</v>
      </c>
    </row>
    <row r="82" spans="1:7" ht="41.4" x14ac:dyDescent="0.3">
      <c r="A82" s="4">
        <v>22</v>
      </c>
      <c r="B82" s="6" t="s">
        <v>47</v>
      </c>
      <c r="C82" s="6" t="s">
        <v>19</v>
      </c>
      <c r="D82" s="8" t="s">
        <v>22</v>
      </c>
      <c r="E82" s="4" t="s">
        <v>101</v>
      </c>
      <c r="F82" s="5" t="s">
        <v>108</v>
      </c>
      <c r="G82" s="13" t="s">
        <v>115</v>
      </c>
    </row>
    <row r="83" spans="1:7" ht="41.4" x14ac:dyDescent="0.3">
      <c r="A83" s="4">
        <v>23</v>
      </c>
      <c r="B83" s="6" t="s">
        <v>47</v>
      </c>
      <c r="C83" s="6" t="s">
        <v>19</v>
      </c>
      <c r="D83" s="8" t="s">
        <v>21</v>
      </c>
      <c r="E83" s="4" t="s">
        <v>101</v>
      </c>
      <c r="F83" s="5" t="s">
        <v>108</v>
      </c>
      <c r="G83" s="13" t="s">
        <v>115</v>
      </c>
    </row>
    <row r="84" spans="1:7" ht="41.4" x14ac:dyDescent="0.3">
      <c r="A84" s="4">
        <v>24</v>
      </c>
      <c r="B84" s="6" t="s">
        <v>48</v>
      </c>
      <c r="C84" s="6" t="s">
        <v>19</v>
      </c>
      <c r="D84" s="8" t="s">
        <v>22</v>
      </c>
      <c r="E84" s="4" t="s">
        <v>101</v>
      </c>
      <c r="F84" s="5" t="s">
        <v>108</v>
      </c>
      <c r="G84" s="13" t="s">
        <v>115</v>
      </c>
    </row>
    <row r="85" spans="1:7" ht="41.4" x14ac:dyDescent="0.3">
      <c r="A85" s="4">
        <v>25</v>
      </c>
      <c r="B85" s="6" t="s">
        <v>48</v>
      </c>
      <c r="C85" s="6" t="s">
        <v>19</v>
      </c>
      <c r="D85" s="8" t="s">
        <v>22</v>
      </c>
      <c r="E85" s="4" t="s">
        <v>101</v>
      </c>
      <c r="F85" s="5" t="s">
        <v>108</v>
      </c>
      <c r="G85" s="13" t="s">
        <v>115</v>
      </c>
    </row>
    <row r="86" spans="1:7" ht="41.4" x14ac:dyDescent="0.3">
      <c r="A86" s="4">
        <v>26</v>
      </c>
      <c r="B86" s="6" t="s">
        <v>48</v>
      </c>
      <c r="C86" s="6" t="s">
        <v>19</v>
      </c>
      <c r="D86" s="8" t="s">
        <v>21</v>
      </c>
      <c r="E86" s="4" t="s">
        <v>101</v>
      </c>
      <c r="F86" s="5" t="s">
        <v>108</v>
      </c>
      <c r="G86" s="13" t="s">
        <v>115</v>
      </c>
    </row>
    <row r="87" spans="1:7" ht="41.4" x14ac:dyDescent="0.3">
      <c r="A87" s="4">
        <v>27</v>
      </c>
      <c r="B87" s="6" t="s">
        <v>49</v>
      </c>
      <c r="C87" s="6" t="s">
        <v>19</v>
      </c>
      <c r="D87" s="8" t="s">
        <v>22</v>
      </c>
      <c r="E87" s="4" t="s">
        <v>101</v>
      </c>
      <c r="F87" s="5" t="s">
        <v>108</v>
      </c>
      <c r="G87" s="13" t="s">
        <v>115</v>
      </c>
    </row>
    <row r="88" spans="1:7" ht="41.4" x14ac:dyDescent="0.3">
      <c r="A88" s="4">
        <v>28</v>
      </c>
      <c r="B88" s="6" t="s">
        <v>49</v>
      </c>
      <c r="C88" s="6" t="s">
        <v>19</v>
      </c>
      <c r="D88" s="8" t="s">
        <v>22</v>
      </c>
      <c r="E88" s="4" t="s">
        <v>101</v>
      </c>
      <c r="F88" s="5" t="s">
        <v>108</v>
      </c>
      <c r="G88" s="13" t="s">
        <v>115</v>
      </c>
    </row>
    <row r="89" spans="1:7" ht="41.4" x14ac:dyDescent="0.3">
      <c r="A89" s="4">
        <v>29</v>
      </c>
      <c r="B89" s="6" t="s">
        <v>49</v>
      </c>
      <c r="C89" s="6" t="s">
        <v>19</v>
      </c>
      <c r="D89" s="8" t="s">
        <v>21</v>
      </c>
      <c r="E89" s="4" t="s">
        <v>101</v>
      </c>
      <c r="F89" s="5" t="s">
        <v>108</v>
      </c>
      <c r="G89" s="13" t="s">
        <v>115</v>
      </c>
    </row>
    <row r="90" spans="1:7" ht="41.4" x14ac:dyDescent="0.3">
      <c r="A90" s="4">
        <v>30</v>
      </c>
      <c r="B90" s="6" t="s">
        <v>50</v>
      </c>
      <c r="C90" s="6" t="s">
        <v>19</v>
      </c>
      <c r="D90" s="8" t="s">
        <v>22</v>
      </c>
      <c r="E90" s="4" t="s">
        <v>101</v>
      </c>
      <c r="F90" s="5" t="s">
        <v>108</v>
      </c>
      <c r="G90" s="13" t="s">
        <v>115</v>
      </c>
    </row>
    <row r="91" spans="1:7" ht="41.4" x14ac:dyDescent="0.3">
      <c r="A91" s="4">
        <v>31</v>
      </c>
      <c r="B91" s="6" t="s">
        <v>50</v>
      </c>
      <c r="C91" s="6" t="s">
        <v>19</v>
      </c>
      <c r="D91" s="8" t="s">
        <v>21</v>
      </c>
      <c r="E91" s="4" t="s">
        <v>101</v>
      </c>
      <c r="F91" s="5" t="s">
        <v>108</v>
      </c>
      <c r="G91" s="13" t="s">
        <v>115</v>
      </c>
    </row>
    <row r="92" spans="1:7" ht="41.4" x14ac:dyDescent="0.3">
      <c r="A92" s="4">
        <v>32</v>
      </c>
      <c r="B92" s="6" t="s">
        <v>50</v>
      </c>
      <c r="C92" s="6" t="s">
        <v>19</v>
      </c>
      <c r="D92" s="8" t="s">
        <v>21</v>
      </c>
      <c r="E92" s="4" t="s">
        <v>101</v>
      </c>
      <c r="F92" s="5" t="s">
        <v>108</v>
      </c>
      <c r="G92" s="13" t="s">
        <v>115</v>
      </c>
    </row>
    <row r="93" spans="1:7" ht="41.4" x14ac:dyDescent="0.3">
      <c r="A93" s="4">
        <v>33</v>
      </c>
      <c r="B93" s="6" t="s">
        <v>51</v>
      </c>
      <c r="C93" s="6" t="s">
        <v>14</v>
      </c>
      <c r="D93" s="8" t="s">
        <v>21</v>
      </c>
      <c r="E93" s="4" t="s">
        <v>101</v>
      </c>
      <c r="F93" s="5" t="s">
        <v>108</v>
      </c>
      <c r="G93" s="13" t="s">
        <v>115</v>
      </c>
    </row>
    <row r="94" spans="1:7" ht="41.4" x14ac:dyDescent="0.3">
      <c r="A94" s="4">
        <v>34</v>
      </c>
      <c r="B94" s="6" t="s">
        <v>51</v>
      </c>
      <c r="C94" s="6" t="s">
        <v>14</v>
      </c>
      <c r="D94" s="8" t="s">
        <v>21</v>
      </c>
      <c r="E94" s="4" t="s">
        <v>101</v>
      </c>
      <c r="F94" s="5" t="s">
        <v>108</v>
      </c>
      <c r="G94" s="13" t="s">
        <v>115</v>
      </c>
    </row>
    <row r="95" spans="1:7" ht="41.4" x14ac:dyDescent="0.3">
      <c r="A95" s="4">
        <v>35</v>
      </c>
      <c r="B95" s="6" t="s">
        <v>51</v>
      </c>
      <c r="C95" s="6" t="s">
        <v>14</v>
      </c>
      <c r="D95" s="8" t="s">
        <v>21</v>
      </c>
      <c r="E95" s="4" t="s">
        <v>101</v>
      </c>
      <c r="F95" s="5" t="s">
        <v>108</v>
      </c>
      <c r="G95" s="13" t="s">
        <v>115</v>
      </c>
    </row>
    <row r="96" spans="1:7" ht="41.4" x14ac:dyDescent="0.3">
      <c r="A96" s="4">
        <v>36</v>
      </c>
      <c r="B96" s="6" t="s">
        <v>90</v>
      </c>
      <c r="C96" s="6" t="s">
        <v>82</v>
      </c>
      <c r="D96" s="8" t="s">
        <v>21</v>
      </c>
      <c r="E96" s="4" t="s">
        <v>100</v>
      </c>
      <c r="F96" s="5" t="s">
        <v>108</v>
      </c>
      <c r="G96" s="13" t="s">
        <v>115</v>
      </c>
    </row>
    <row r="97" spans="1:7" ht="41.4" x14ac:dyDescent="0.3">
      <c r="A97" s="4">
        <v>37</v>
      </c>
      <c r="B97" s="6" t="s">
        <v>92</v>
      </c>
      <c r="C97" s="6" t="s">
        <v>93</v>
      </c>
      <c r="D97" s="7" t="s">
        <v>21</v>
      </c>
      <c r="E97" s="4" t="s">
        <v>94</v>
      </c>
      <c r="F97" s="5" t="s">
        <v>108</v>
      </c>
      <c r="G97" s="13" t="s">
        <v>115</v>
      </c>
    </row>
    <row r="98" spans="1:7" ht="27.6" x14ac:dyDescent="0.3">
      <c r="A98" s="4">
        <v>38</v>
      </c>
      <c r="B98" s="6" t="s">
        <v>56</v>
      </c>
      <c r="C98" s="6" t="s">
        <v>16</v>
      </c>
      <c r="D98" s="8" t="s">
        <v>39</v>
      </c>
      <c r="E98" s="4" t="s">
        <v>101</v>
      </c>
      <c r="F98" s="5" t="s">
        <v>109</v>
      </c>
      <c r="G98" s="13" t="s">
        <v>117</v>
      </c>
    </row>
    <row r="99" spans="1:7" ht="27.6" x14ac:dyDescent="0.3">
      <c r="A99" s="4">
        <v>39</v>
      </c>
      <c r="B99" s="6" t="s">
        <v>56</v>
      </c>
      <c r="C99" s="6" t="s">
        <v>16</v>
      </c>
      <c r="D99" s="8" t="s">
        <v>39</v>
      </c>
      <c r="E99" s="4" t="s">
        <v>101</v>
      </c>
      <c r="F99" s="5" t="s">
        <v>109</v>
      </c>
      <c r="G99" s="13" t="s">
        <v>117</v>
      </c>
    </row>
    <row r="100" spans="1:7" ht="27.6" x14ac:dyDescent="0.3">
      <c r="A100" s="4">
        <v>40</v>
      </c>
      <c r="B100" s="6" t="s">
        <v>56</v>
      </c>
      <c r="C100" s="6" t="s">
        <v>16</v>
      </c>
      <c r="D100" s="8" t="s">
        <v>39</v>
      </c>
      <c r="E100" s="4" t="s">
        <v>101</v>
      </c>
      <c r="F100" s="5" t="s">
        <v>109</v>
      </c>
      <c r="G100" s="13" t="s">
        <v>117</v>
      </c>
    </row>
    <row r="101" spans="1:7" x14ac:dyDescent="0.3">
      <c r="A101" s="4">
        <v>41</v>
      </c>
      <c r="B101" s="6" t="s">
        <v>57</v>
      </c>
      <c r="C101" s="6" t="s">
        <v>16</v>
      </c>
      <c r="D101" s="7" t="s">
        <v>21</v>
      </c>
      <c r="E101" s="4" t="s">
        <v>101</v>
      </c>
      <c r="F101" s="5" t="s">
        <v>109</v>
      </c>
      <c r="G101" s="13" t="s">
        <v>118</v>
      </c>
    </row>
    <row r="102" spans="1:7" x14ac:dyDescent="0.3">
      <c r="A102" s="4">
        <v>42</v>
      </c>
      <c r="B102" s="6" t="s">
        <v>57</v>
      </c>
      <c r="C102" s="6" t="s">
        <v>16</v>
      </c>
      <c r="D102" s="8" t="s">
        <v>22</v>
      </c>
      <c r="E102" s="4" t="s">
        <v>101</v>
      </c>
      <c r="F102" s="5" t="s">
        <v>109</v>
      </c>
      <c r="G102" s="13" t="s">
        <v>118</v>
      </c>
    </row>
    <row r="103" spans="1:7" ht="27.6" x14ac:dyDescent="0.3">
      <c r="A103" s="4">
        <v>43</v>
      </c>
      <c r="B103" s="6" t="s">
        <v>58</v>
      </c>
      <c r="C103" s="6" t="s">
        <v>70</v>
      </c>
      <c r="D103" s="8" t="s">
        <v>21</v>
      </c>
      <c r="E103" s="4" t="s">
        <v>101</v>
      </c>
      <c r="F103" s="5" t="s">
        <v>109</v>
      </c>
      <c r="G103" s="13" t="s">
        <v>119</v>
      </c>
    </row>
    <row r="104" spans="1:7" ht="27.6" x14ac:dyDescent="0.3">
      <c r="A104" s="4">
        <v>44</v>
      </c>
      <c r="B104" s="6" t="s">
        <v>59</v>
      </c>
      <c r="C104" s="6" t="s">
        <v>16</v>
      </c>
      <c r="D104" s="8" t="s">
        <v>21</v>
      </c>
      <c r="E104" s="4" t="s">
        <v>101</v>
      </c>
      <c r="F104" s="5" t="s">
        <v>109</v>
      </c>
      <c r="G104" s="13" t="s">
        <v>116</v>
      </c>
    </row>
    <row r="105" spans="1:7" ht="27.6" x14ac:dyDescent="0.3">
      <c r="A105" s="4">
        <v>45</v>
      </c>
      <c r="B105" s="6" t="s">
        <v>59</v>
      </c>
      <c r="C105" s="6" t="s">
        <v>16</v>
      </c>
      <c r="D105" s="8" t="s">
        <v>21</v>
      </c>
      <c r="E105" s="4" t="s">
        <v>101</v>
      </c>
      <c r="F105" s="5" t="s">
        <v>109</v>
      </c>
      <c r="G105" s="13" t="s">
        <v>116</v>
      </c>
    </row>
    <row r="106" spans="1:7" ht="27.6" x14ac:dyDescent="0.3">
      <c r="A106" s="4">
        <v>46</v>
      </c>
      <c r="B106" s="6" t="s">
        <v>66</v>
      </c>
      <c r="C106" s="6" t="s">
        <v>72</v>
      </c>
      <c r="D106" s="8" t="s">
        <v>22</v>
      </c>
      <c r="E106" s="4" t="s">
        <v>101</v>
      </c>
      <c r="F106" s="5" t="s">
        <v>109</v>
      </c>
      <c r="G106" s="13" t="s">
        <v>122</v>
      </c>
    </row>
    <row r="107" spans="1:7" ht="27.6" x14ac:dyDescent="0.3">
      <c r="A107" s="4">
        <v>47</v>
      </c>
      <c r="B107" s="6" t="s">
        <v>66</v>
      </c>
      <c r="C107" s="6" t="s">
        <v>72</v>
      </c>
      <c r="D107" s="8" t="s">
        <v>21</v>
      </c>
      <c r="E107" s="4" t="s">
        <v>101</v>
      </c>
      <c r="F107" s="5" t="s">
        <v>109</v>
      </c>
      <c r="G107" s="13" t="s">
        <v>122</v>
      </c>
    </row>
    <row r="108" spans="1:7" ht="27.6" x14ac:dyDescent="0.3">
      <c r="A108" s="4">
        <v>48</v>
      </c>
      <c r="B108" s="12" t="s">
        <v>73</v>
      </c>
      <c r="C108" s="6" t="s">
        <v>74</v>
      </c>
      <c r="D108" s="8" t="s">
        <v>22</v>
      </c>
      <c r="E108" s="4" t="s">
        <v>100</v>
      </c>
      <c r="F108" s="5" t="s">
        <v>109</v>
      </c>
      <c r="G108" s="13" t="s">
        <v>123</v>
      </c>
    </row>
    <row r="109" spans="1:7" ht="27.6" x14ac:dyDescent="0.3">
      <c r="A109" s="4">
        <v>49</v>
      </c>
      <c r="B109" s="12" t="s">
        <v>75</v>
      </c>
      <c r="C109" s="6" t="s">
        <v>78</v>
      </c>
      <c r="D109" s="7" t="s">
        <v>21</v>
      </c>
      <c r="E109" s="4" t="s">
        <v>100</v>
      </c>
      <c r="F109" s="5" t="s">
        <v>109</v>
      </c>
      <c r="G109" s="13" t="s">
        <v>119</v>
      </c>
    </row>
    <row r="110" spans="1:7" ht="27.6" x14ac:dyDescent="0.3">
      <c r="A110" s="4">
        <v>50</v>
      </c>
      <c r="B110" s="12" t="s">
        <v>76</v>
      </c>
      <c r="C110" s="6" t="s">
        <v>78</v>
      </c>
      <c r="D110" s="7" t="s">
        <v>21</v>
      </c>
      <c r="E110" s="4" t="s">
        <v>100</v>
      </c>
      <c r="F110" s="5" t="s">
        <v>109</v>
      </c>
      <c r="G110" s="13" t="s">
        <v>120</v>
      </c>
    </row>
    <row r="111" spans="1:7" ht="27.6" x14ac:dyDescent="0.3">
      <c r="A111" s="4">
        <v>51</v>
      </c>
      <c r="B111" s="12" t="s">
        <v>77</v>
      </c>
      <c r="C111" s="6" t="s">
        <v>78</v>
      </c>
      <c r="D111" s="7" t="s">
        <v>21</v>
      </c>
      <c r="E111" s="4" t="s">
        <v>100</v>
      </c>
      <c r="F111" s="5" t="s">
        <v>109</v>
      </c>
      <c r="G111" s="13" t="s">
        <v>116</v>
      </c>
    </row>
    <row r="112" spans="1:7" ht="22.8" x14ac:dyDescent="0.3">
      <c r="A112" s="4">
        <v>52</v>
      </c>
      <c r="B112" s="12" t="s">
        <v>79</v>
      </c>
      <c r="C112" s="6" t="s">
        <v>78</v>
      </c>
      <c r="D112" s="7" t="s">
        <v>21</v>
      </c>
      <c r="E112" s="4" t="s">
        <v>100</v>
      </c>
      <c r="F112" s="5" t="s">
        <v>109</v>
      </c>
      <c r="G112" s="13" t="s">
        <v>121</v>
      </c>
    </row>
    <row r="113" spans="1:7" ht="22.8" x14ac:dyDescent="0.3">
      <c r="A113" s="4">
        <v>53</v>
      </c>
      <c r="B113" s="12" t="s">
        <v>79</v>
      </c>
      <c r="C113" s="6" t="s">
        <v>78</v>
      </c>
      <c r="D113" s="7" t="s">
        <v>21</v>
      </c>
      <c r="E113" s="4" t="s">
        <v>100</v>
      </c>
      <c r="F113" s="5" t="s">
        <v>109</v>
      </c>
      <c r="G113" s="13" t="s">
        <v>121</v>
      </c>
    </row>
    <row r="114" spans="1:7" ht="34.200000000000003" x14ac:dyDescent="0.3">
      <c r="A114" s="4">
        <v>54</v>
      </c>
      <c r="B114" s="12" t="s">
        <v>80</v>
      </c>
      <c r="C114" s="6" t="s">
        <v>78</v>
      </c>
      <c r="D114" s="7" t="s">
        <v>21</v>
      </c>
      <c r="E114" s="4" t="s">
        <v>100</v>
      </c>
      <c r="F114" s="5" t="s">
        <v>109</v>
      </c>
      <c r="G114" s="13" t="s">
        <v>116</v>
      </c>
    </row>
    <row r="115" spans="1:7" ht="34.200000000000003" x14ac:dyDescent="0.3">
      <c r="A115" s="4">
        <v>55</v>
      </c>
      <c r="B115" s="12" t="s">
        <v>80</v>
      </c>
      <c r="C115" s="6" t="s">
        <v>81</v>
      </c>
      <c r="D115" s="7" t="s">
        <v>21</v>
      </c>
      <c r="E115" s="4" t="s">
        <v>100</v>
      </c>
      <c r="F115" s="5" t="s">
        <v>109</v>
      </c>
      <c r="G115" s="13" t="s">
        <v>116</v>
      </c>
    </row>
    <row r="116" spans="1:7" ht="34.200000000000003" x14ac:dyDescent="0.3">
      <c r="A116" s="4">
        <v>56</v>
      </c>
      <c r="B116" s="12" t="s">
        <v>80</v>
      </c>
      <c r="C116" s="6" t="s">
        <v>82</v>
      </c>
      <c r="D116" s="7" t="s">
        <v>21</v>
      </c>
      <c r="E116" s="4" t="s">
        <v>100</v>
      </c>
      <c r="F116" s="5" t="s">
        <v>109</v>
      </c>
      <c r="G116" s="13" t="s">
        <v>116</v>
      </c>
    </row>
    <row r="117" spans="1:7" ht="34.200000000000003" x14ac:dyDescent="0.3">
      <c r="A117" s="4">
        <v>57</v>
      </c>
      <c r="B117" s="12" t="s">
        <v>80</v>
      </c>
      <c r="C117" s="6" t="s">
        <v>83</v>
      </c>
      <c r="D117" s="7" t="s">
        <v>21</v>
      </c>
      <c r="E117" s="4" t="s">
        <v>100</v>
      </c>
      <c r="F117" s="5" t="s">
        <v>109</v>
      </c>
      <c r="G117" s="13" t="s">
        <v>116</v>
      </c>
    </row>
    <row r="118" spans="1:7" ht="27.6" x14ac:dyDescent="0.3">
      <c r="A118" s="4">
        <v>58</v>
      </c>
      <c r="B118" s="6" t="s">
        <v>95</v>
      </c>
      <c r="C118" s="6" t="s">
        <v>96</v>
      </c>
      <c r="D118" s="7" t="s">
        <v>21</v>
      </c>
      <c r="E118" s="4" t="s">
        <v>94</v>
      </c>
      <c r="F118" s="5" t="s">
        <v>109</v>
      </c>
      <c r="G118" s="13" t="s">
        <v>122</v>
      </c>
    </row>
    <row r="119" spans="1:7" ht="27.6" x14ac:dyDescent="0.3">
      <c r="A119" s="4">
        <v>59</v>
      </c>
      <c r="B119" s="6" t="s">
        <v>95</v>
      </c>
      <c r="C119" s="6" t="s">
        <v>96</v>
      </c>
      <c r="D119" s="8" t="s">
        <v>22</v>
      </c>
      <c r="E119" s="4" t="s">
        <v>94</v>
      </c>
      <c r="F119" s="5" t="s">
        <v>109</v>
      </c>
      <c r="G119" s="13" t="s">
        <v>122</v>
      </c>
    </row>
    <row r="120" spans="1:7" ht="27.6" x14ac:dyDescent="0.3">
      <c r="A120" s="4">
        <v>60</v>
      </c>
      <c r="B120" s="6" t="s">
        <v>77</v>
      </c>
      <c r="C120" s="6" t="s">
        <v>97</v>
      </c>
      <c r="D120" s="8" t="s">
        <v>22</v>
      </c>
      <c r="E120" s="4" t="s">
        <v>94</v>
      </c>
      <c r="F120" s="5" t="s">
        <v>109</v>
      </c>
      <c r="G120" s="13" t="s">
        <v>116</v>
      </c>
    </row>
    <row r="121" spans="1:7" ht="27.6" x14ac:dyDescent="0.3">
      <c r="A121" s="4">
        <v>61</v>
      </c>
      <c r="B121" s="6" t="s">
        <v>98</v>
      </c>
      <c r="C121" s="6" t="s">
        <v>93</v>
      </c>
      <c r="D121" s="7" t="s">
        <v>21</v>
      </c>
      <c r="E121" s="4" t="s">
        <v>94</v>
      </c>
      <c r="F121" s="5" t="s">
        <v>109</v>
      </c>
      <c r="G121" s="13" t="s">
        <v>116</v>
      </c>
    </row>
    <row r="123" spans="1:7" x14ac:dyDescent="0.3">
      <c r="A123" s="62" t="s">
        <v>110</v>
      </c>
      <c r="B123" s="62"/>
      <c r="C123" s="62"/>
      <c r="D123" s="62"/>
      <c r="E123" s="62"/>
      <c r="F123" s="62"/>
    </row>
    <row r="124" spans="1:7" x14ac:dyDescent="0.3">
      <c r="A124" s="11" t="s">
        <v>24</v>
      </c>
      <c r="B124" s="23" t="s">
        <v>2</v>
      </c>
      <c r="C124" s="23" t="s">
        <v>3</v>
      </c>
      <c r="D124" s="3" t="s">
        <v>4</v>
      </c>
      <c r="E124" s="11" t="s">
        <v>102</v>
      </c>
      <c r="F124" s="15" t="s">
        <v>112</v>
      </c>
    </row>
    <row r="125" spans="1:7" ht="151.80000000000001" x14ac:dyDescent="0.3">
      <c r="A125" s="4">
        <v>1</v>
      </c>
      <c r="B125" s="6" t="s">
        <v>54</v>
      </c>
      <c r="C125" s="6" t="s">
        <v>69</v>
      </c>
      <c r="D125" s="8" t="s">
        <v>39</v>
      </c>
      <c r="E125" s="4" t="s">
        <v>101</v>
      </c>
      <c r="F125" s="13" t="s">
        <v>130</v>
      </c>
    </row>
    <row r="126" spans="1:7" ht="151.80000000000001" x14ac:dyDescent="0.3">
      <c r="A126" s="4">
        <v>2</v>
      </c>
      <c r="B126" s="6" t="s">
        <v>54</v>
      </c>
      <c r="C126" s="6" t="s">
        <v>69</v>
      </c>
      <c r="D126" s="8" t="s">
        <v>39</v>
      </c>
      <c r="E126" s="4" t="s">
        <v>101</v>
      </c>
      <c r="F126" s="13" t="s">
        <v>130</v>
      </c>
    </row>
    <row r="127" spans="1:7" ht="151.80000000000001" x14ac:dyDescent="0.3">
      <c r="A127" s="4">
        <v>3</v>
      </c>
      <c r="B127" s="6" t="s">
        <v>54</v>
      </c>
      <c r="C127" s="6" t="s">
        <v>69</v>
      </c>
      <c r="D127" s="8" t="s">
        <v>39</v>
      </c>
      <c r="E127" s="4" t="s">
        <v>101</v>
      </c>
      <c r="F127" s="13" t="s">
        <v>130</v>
      </c>
    </row>
    <row r="128" spans="1:7" ht="151.80000000000001" x14ac:dyDescent="0.3">
      <c r="A128" s="4">
        <v>4</v>
      </c>
      <c r="B128" s="6" t="s">
        <v>55</v>
      </c>
      <c r="C128" s="6" t="s">
        <v>69</v>
      </c>
      <c r="D128" s="8" t="s">
        <v>39</v>
      </c>
      <c r="E128" s="4" t="s">
        <v>101</v>
      </c>
      <c r="F128" s="13" t="s">
        <v>130</v>
      </c>
    </row>
    <row r="129" spans="1:6" ht="151.80000000000001" x14ac:dyDescent="0.3">
      <c r="A129" s="4">
        <v>5</v>
      </c>
      <c r="B129" s="6" t="s">
        <v>55</v>
      </c>
      <c r="C129" s="6" t="s">
        <v>69</v>
      </c>
      <c r="D129" s="8" t="s">
        <v>39</v>
      </c>
      <c r="E129" s="4" t="s">
        <v>101</v>
      </c>
      <c r="F129" s="13" t="s">
        <v>130</v>
      </c>
    </row>
    <row r="130" spans="1:6" ht="151.80000000000001" x14ac:dyDescent="0.3">
      <c r="A130" s="4">
        <v>6</v>
      </c>
      <c r="B130" s="6" t="s">
        <v>55</v>
      </c>
      <c r="C130" s="6" t="s">
        <v>69</v>
      </c>
      <c r="D130" s="8" t="s">
        <v>39</v>
      </c>
      <c r="E130" s="4" t="s">
        <v>101</v>
      </c>
      <c r="F130" s="13" t="s">
        <v>130</v>
      </c>
    </row>
    <row r="131" spans="1:6" ht="55.2" x14ac:dyDescent="0.3">
      <c r="A131" s="4">
        <v>7</v>
      </c>
      <c r="B131" s="6" t="s">
        <v>60</v>
      </c>
      <c r="C131" s="6" t="s">
        <v>17</v>
      </c>
      <c r="D131" s="8" t="s">
        <v>21</v>
      </c>
      <c r="E131" s="4" t="s">
        <v>101</v>
      </c>
      <c r="F131" s="13" t="s">
        <v>125</v>
      </c>
    </row>
    <row r="132" spans="1:6" ht="55.2" x14ac:dyDescent="0.3">
      <c r="A132" s="4">
        <v>8</v>
      </c>
      <c r="B132" s="6" t="s">
        <v>67</v>
      </c>
      <c r="C132" s="6" t="s">
        <v>71</v>
      </c>
      <c r="D132" s="8" t="s">
        <v>21</v>
      </c>
      <c r="E132" s="4" t="s">
        <v>101</v>
      </c>
      <c r="F132" s="13" t="s">
        <v>126</v>
      </c>
    </row>
    <row r="133" spans="1:6" ht="55.2" x14ac:dyDescent="0.3">
      <c r="A133" s="4">
        <v>9</v>
      </c>
      <c r="B133" s="6" t="s">
        <v>67</v>
      </c>
      <c r="C133" s="6" t="s">
        <v>71</v>
      </c>
      <c r="D133" s="8" t="s">
        <v>21</v>
      </c>
      <c r="E133" s="4" t="s">
        <v>101</v>
      </c>
      <c r="F133" s="13" t="s">
        <v>126</v>
      </c>
    </row>
    <row r="134" spans="1:6" ht="69" x14ac:dyDescent="0.3">
      <c r="A134" s="4">
        <v>10</v>
      </c>
      <c r="B134" s="6" t="s">
        <v>68</v>
      </c>
      <c r="C134" s="6" t="s">
        <v>14</v>
      </c>
      <c r="D134" s="8" t="s">
        <v>21</v>
      </c>
      <c r="E134" s="4" t="s">
        <v>101</v>
      </c>
      <c r="F134" s="13" t="s">
        <v>124</v>
      </c>
    </row>
    <row r="136" spans="1:6" x14ac:dyDescent="0.3">
      <c r="A136" s="62" t="s">
        <v>111</v>
      </c>
      <c r="B136" s="62"/>
      <c r="C136" s="62"/>
      <c r="D136" s="62"/>
      <c r="E136" s="62"/>
      <c r="F136" s="62"/>
    </row>
    <row r="137" spans="1:6" x14ac:dyDescent="0.3">
      <c r="A137" s="11" t="s">
        <v>24</v>
      </c>
      <c r="B137" s="23" t="s">
        <v>2</v>
      </c>
      <c r="C137" s="23" t="s">
        <v>3</v>
      </c>
      <c r="D137" s="3" t="s">
        <v>4</v>
      </c>
      <c r="E137" s="11" t="s">
        <v>102</v>
      </c>
      <c r="F137" s="15" t="s">
        <v>112</v>
      </c>
    </row>
    <row r="138" spans="1:6" ht="55.2" x14ac:dyDescent="0.3">
      <c r="A138" s="4">
        <v>1</v>
      </c>
      <c r="B138" s="6" t="s">
        <v>61</v>
      </c>
      <c r="C138" s="6" t="s">
        <v>14</v>
      </c>
      <c r="D138" s="8" t="s">
        <v>21</v>
      </c>
      <c r="E138" s="4" t="s">
        <v>101</v>
      </c>
      <c r="F138" s="13" t="s">
        <v>127</v>
      </c>
    </row>
    <row r="139" spans="1:6" ht="55.2" x14ac:dyDescent="0.3">
      <c r="A139" s="4">
        <v>2</v>
      </c>
      <c r="B139" s="6" t="s">
        <v>61</v>
      </c>
      <c r="C139" s="6" t="s">
        <v>14</v>
      </c>
      <c r="D139" s="8" t="s">
        <v>21</v>
      </c>
      <c r="E139" s="4" t="s">
        <v>101</v>
      </c>
      <c r="F139" s="13" t="s">
        <v>127</v>
      </c>
    </row>
    <row r="140" spans="1:6" ht="55.2" x14ac:dyDescent="0.3">
      <c r="A140" s="4">
        <v>3</v>
      </c>
      <c r="B140" s="6" t="s">
        <v>61</v>
      </c>
      <c r="C140" s="6" t="s">
        <v>14</v>
      </c>
      <c r="D140" s="8" t="s">
        <v>21</v>
      </c>
      <c r="E140" s="4" t="s">
        <v>101</v>
      </c>
      <c r="F140" s="13" t="s">
        <v>127</v>
      </c>
    </row>
    <row r="141" spans="1:6" ht="55.2" x14ac:dyDescent="0.3">
      <c r="A141" s="4">
        <v>4</v>
      </c>
      <c r="B141" s="6" t="s">
        <v>62</v>
      </c>
      <c r="C141" s="6" t="s">
        <v>71</v>
      </c>
      <c r="D141" s="8" t="s">
        <v>21</v>
      </c>
      <c r="E141" s="4" t="s">
        <v>101</v>
      </c>
      <c r="F141" s="13" t="s">
        <v>127</v>
      </c>
    </row>
    <row r="142" spans="1:6" ht="55.2" x14ac:dyDescent="0.3">
      <c r="A142" s="4">
        <v>5</v>
      </c>
      <c r="B142" s="6" t="s">
        <v>62</v>
      </c>
      <c r="C142" s="6" t="s">
        <v>71</v>
      </c>
      <c r="D142" s="8" t="s">
        <v>21</v>
      </c>
      <c r="E142" s="4" t="s">
        <v>101</v>
      </c>
      <c r="F142" s="13" t="s">
        <v>127</v>
      </c>
    </row>
    <row r="143" spans="1:6" ht="82.8" x14ac:dyDescent="0.3">
      <c r="A143" s="4">
        <v>6</v>
      </c>
      <c r="B143" s="6" t="s">
        <v>63</v>
      </c>
      <c r="C143" s="6" t="s">
        <v>71</v>
      </c>
      <c r="D143" s="8" t="s">
        <v>21</v>
      </c>
      <c r="E143" s="4" t="s">
        <v>101</v>
      </c>
      <c r="F143" s="13" t="s">
        <v>128</v>
      </c>
    </row>
    <row r="144" spans="1:6" ht="82.8" x14ac:dyDescent="0.3">
      <c r="A144" s="4">
        <v>7</v>
      </c>
      <c r="B144" s="6" t="s">
        <v>63</v>
      </c>
      <c r="C144" s="6" t="s">
        <v>71</v>
      </c>
      <c r="D144" s="8" t="s">
        <v>21</v>
      </c>
      <c r="E144" s="4" t="s">
        <v>101</v>
      </c>
      <c r="F144" s="13" t="s">
        <v>128</v>
      </c>
    </row>
    <row r="145" spans="1:6" ht="82.8" x14ac:dyDescent="0.3">
      <c r="A145" s="4">
        <v>8</v>
      </c>
      <c r="B145" s="6" t="s">
        <v>64</v>
      </c>
      <c r="C145" s="6" t="s">
        <v>71</v>
      </c>
      <c r="D145" s="8" t="s">
        <v>21</v>
      </c>
      <c r="E145" s="4" t="s">
        <v>101</v>
      </c>
      <c r="F145" s="13" t="s">
        <v>128</v>
      </c>
    </row>
    <row r="146" spans="1:6" ht="82.8" x14ac:dyDescent="0.3">
      <c r="A146" s="4">
        <v>9</v>
      </c>
      <c r="B146" s="6" t="s">
        <v>64</v>
      </c>
      <c r="C146" s="6" t="s">
        <v>71</v>
      </c>
      <c r="D146" s="8" t="s">
        <v>21</v>
      </c>
      <c r="E146" s="4" t="s">
        <v>101</v>
      </c>
      <c r="F146" s="13" t="s">
        <v>128</v>
      </c>
    </row>
    <row r="147" spans="1:6" ht="82.8" x14ac:dyDescent="0.3">
      <c r="A147" s="4">
        <v>10</v>
      </c>
      <c r="B147" s="6" t="s">
        <v>65</v>
      </c>
      <c r="C147" s="6" t="s">
        <v>71</v>
      </c>
      <c r="D147" s="8" t="s">
        <v>21</v>
      </c>
      <c r="E147" s="4" t="s">
        <v>101</v>
      </c>
      <c r="F147" s="13" t="s">
        <v>128</v>
      </c>
    </row>
    <row r="148" spans="1:6" ht="82.8" x14ac:dyDescent="0.3">
      <c r="A148" s="4">
        <v>11</v>
      </c>
      <c r="B148" s="6" t="s">
        <v>65</v>
      </c>
      <c r="C148" s="6" t="s">
        <v>71</v>
      </c>
      <c r="D148" s="8" t="s">
        <v>21</v>
      </c>
      <c r="E148" s="4" t="s">
        <v>101</v>
      </c>
      <c r="F148" s="13" t="s">
        <v>128</v>
      </c>
    </row>
    <row r="149" spans="1:6" ht="55.2" x14ac:dyDescent="0.3">
      <c r="A149" s="4">
        <v>12</v>
      </c>
      <c r="B149" s="6" t="s">
        <v>89</v>
      </c>
      <c r="C149" s="6" t="s">
        <v>74</v>
      </c>
      <c r="D149" s="7" t="s">
        <v>21</v>
      </c>
      <c r="E149" s="4" t="s">
        <v>100</v>
      </c>
      <c r="F149" s="13" t="s">
        <v>127</v>
      </c>
    </row>
    <row r="150" spans="1:6" ht="55.2" x14ac:dyDescent="0.3">
      <c r="A150" s="4">
        <v>13</v>
      </c>
      <c r="B150" s="6" t="s">
        <v>84</v>
      </c>
      <c r="C150" s="6" t="s">
        <v>78</v>
      </c>
      <c r="D150" s="7" t="s">
        <v>21</v>
      </c>
      <c r="E150" s="4" t="s">
        <v>100</v>
      </c>
      <c r="F150" s="13" t="s">
        <v>129</v>
      </c>
    </row>
    <row r="151" spans="1:6" ht="55.2" x14ac:dyDescent="0.3">
      <c r="A151" s="4">
        <v>14</v>
      </c>
      <c r="B151" s="6" t="s">
        <v>84</v>
      </c>
      <c r="C151" s="6" t="s">
        <v>78</v>
      </c>
      <c r="D151" s="7" t="s">
        <v>21</v>
      </c>
      <c r="E151" s="4" t="s">
        <v>100</v>
      </c>
      <c r="F151" s="13" t="s">
        <v>129</v>
      </c>
    </row>
  </sheetData>
  <mergeCells count="8">
    <mergeCell ref="B2:G2"/>
    <mergeCell ref="B1:G1"/>
    <mergeCell ref="A123:F123"/>
    <mergeCell ref="A136:F136"/>
    <mergeCell ref="A4:G4"/>
    <mergeCell ref="A6:G6"/>
    <mergeCell ref="A3:G3"/>
    <mergeCell ref="A59:G59"/>
  </mergeCells>
  <pageMargins left="0.51181102362204722" right="0.51181102362204722" top="0.86614173228346458" bottom="0.78740157480314965" header="0.31496062992125984" footer="0.31496062992125984"/>
  <pageSetup paperSize="9" scale="97" orientation="landscape" r:id="rId1"/>
  <headerFooter>
    <oddHeader>&amp;L&amp;G&amp;CProcesso 23069.152417/2023-62
PE 22/2023&amp;R&amp;G</oddHeader>
    <oddFooter>&amp;L&amp;"-,Itálico"&amp;9&amp;A&amp;R&amp;P/&amp;N</oddFooter>
  </headerFooter>
  <rowBreaks count="2" manualBreakCount="2">
    <brk id="58" max="6" man="1"/>
    <brk id="135" max="6" man="1"/>
  </rowBreaks>
  <colBreaks count="1" manualBreakCount="1">
    <brk id="7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E8D0-5699-49DC-95E1-5B82A50ED53A}">
  <dimension ref="A1:J155"/>
  <sheetViews>
    <sheetView zoomScaleNormal="100" workbookViewId="0">
      <selection activeCell="A3" sqref="A3:J3"/>
    </sheetView>
  </sheetViews>
  <sheetFormatPr defaultColWidth="9.109375" defaultRowHeight="14.4" x14ac:dyDescent="0.3"/>
  <cols>
    <col min="1" max="1" width="7.109375" style="2" bestFit="1" customWidth="1"/>
    <col min="2" max="2" width="25.6640625" style="57" customWidth="1"/>
    <col min="3" max="3" width="26" style="57" customWidth="1"/>
    <col min="4" max="4" width="17" style="2" bestFit="1" customWidth="1"/>
    <col min="5" max="5" width="15.5546875" style="2" bestFit="1" customWidth="1"/>
    <col min="6" max="7" width="10.44140625" style="51" customWidth="1"/>
    <col min="8" max="8" width="15.44140625" style="52" customWidth="1"/>
    <col min="9" max="9" width="12.6640625" style="2" customWidth="1"/>
    <col min="10" max="10" width="14.44140625" style="2" bestFit="1" customWidth="1"/>
    <col min="11" max="16384" width="9.109375" style="2"/>
  </cols>
  <sheetData>
    <row r="1" spans="1:10" ht="18.75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" x14ac:dyDescent="0.3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6" x14ac:dyDescent="0.3">
      <c r="A3" s="69" t="s">
        <v>146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45.75" customHeight="1" x14ac:dyDescent="0.3">
      <c r="A4" s="63" t="s">
        <v>145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3">
      <c r="A5" s="31"/>
      <c r="B5" s="31"/>
      <c r="C5" s="31"/>
      <c r="D5" s="31"/>
      <c r="E5" s="31"/>
      <c r="F5" s="46"/>
      <c r="G5" s="46"/>
    </row>
    <row r="6" spans="1:10" x14ac:dyDescent="0.3">
      <c r="A6" s="66" t="s">
        <v>103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28.8" x14ac:dyDescent="0.3">
      <c r="A7" s="14" t="s">
        <v>24</v>
      </c>
      <c r="B7" s="43" t="s">
        <v>2</v>
      </c>
      <c r="C7" s="43" t="s">
        <v>3</v>
      </c>
      <c r="D7" s="14" t="s">
        <v>4</v>
      </c>
      <c r="E7" s="14" t="s">
        <v>102</v>
      </c>
      <c r="F7" s="43" t="s">
        <v>152</v>
      </c>
      <c r="G7" s="43" t="s">
        <v>153</v>
      </c>
      <c r="H7" s="44" t="s">
        <v>147</v>
      </c>
      <c r="I7" s="14" t="s">
        <v>148</v>
      </c>
      <c r="J7" s="14" t="s">
        <v>150</v>
      </c>
    </row>
    <row r="8" spans="1:10" x14ac:dyDescent="0.3">
      <c r="A8" s="16">
        <v>1</v>
      </c>
      <c r="B8" s="17" t="s">
        <v>5</v>
      </c>
      <c r="C8" s="17" t="s">
        <v>13</v>
      </c>
      <c r="D8" s="18" t="s">
        <v>21</v>
      </c>
      <c r="E8" s="16" t="s">
        <v>101</v>
      </c>
      <c r="F8" s="47">
        <v>20</v>
      </c>
      <c r="G8" s="47">
        <v>4</v>
      </c>
      <c r="H8" s="40">
        <v>549.72</v>
      </c>
      <c r="I8" s="35">
        <f>12*H8</f>
        <v>6596.64</v>
      </c>
      <c r="J8" s="35">
        <f>30*H8</f>
        <v>16491.600000000002</v>
      </c>
    </row>
    <row r="9" spans="1:10" ht="24" x14ac:dyDescent="0.3">
      <c r="A9" s="16">
        <v>2</v>
      </c>
      <c r="B9" s="17" t="s">
        <v>6</v>
      </c>
      <c r="C9" s="17" t="s">
        <v>14</v>
      </c>
      <c r="D9" s="18" t="s">
        <v>21</v>
      </c>
      <c r="E9" s="16" t="s">
        <v>101</v>
      </c>
      <c r="F9" s="47">
        <v>20</v>
      </c>
      <c r="G9" s="47">
        <v>8</v>
      </c>
      <c r="H9" s="40">
        <v>749.61</v>
      </c>
      <c r="I9" s="35">
        <f t="shared" ref="I9:I57" si="0">12*H9</f>
        <v>8995.32</v>
      </c>
      <c r="J9" s="35">
        <f t="shared" ref="J9:J57" si="1">30*H9</f>
        <v>22488.3</v>
      </c>
    </row>
    <row r="10" spans="1:10" ht="24" x14ac:dyDescent="0.3">
      <c r="A10" s="16">
        <v>3</v>
      </c>
      <c r="B10" s="17" t="s">
        <v>6</v>
      </c>
      <c r="C10" s="17" t="s">
        <v>14</v>
      </c>
      <c r="D10" s="18" t="s">
        <v>21</v>
      </c>
      <c r="E10" s="16" t="s">
        <v>101</v>
      </c>
      <c r="F10" s="47">
        <v>20</v>
      </c>
      <c r="G10" s="47">
        <v>8</v>
      </c>
      <c r="H10" s="40">
        <v>54</v>
      </c>
      <c r="I10" s="35">
        <f t="shared" si="0"/>
        <v>648</v>
      </c>
      <c r="J10" s="35">
        <f t="shared" si="1"/>
        <v>1620</v>
      </c>
    </row>
    <row r="11" spans="1:10" ht="24" x14ac:dyDescent="0.3">
      <c r="A11" s="16">
        <v>4</v>
      </c>
      <c r="B11" s="17" t="s">
        <v>6</v>
      </c>
      <c r="C11" s="17" t="s">
        <v>14</v>
      </c>
      <c r="D11" s="21" t="s">
        <v>22</v>
      </c>
      <c r="E11" s="16" t="s">
        <v>101</v>
      </c>
      <c r="F11" s="47">
        <v>20</v>
      </c>
      <c r="G11" s="47">
        <v>8</v>
      </c>
      <c r="H11" s="40">
        <v>749.61</v>
      </c>
      <c r="I11" s="35">
        <f t="shared" si="0"/>
        <v>8995.32</v>
      </c>
      <c r="J11" s="35">
        <f t="shared" si="1"/>
        <v>22488.3</v>
      </c>
    </row>
    <row r="12" spans="1:10" x14ac:dyDescent="0.3">
      <c r="A12" s="16">
        <v>5</v>
      </c>
      <c r="B12" s="17" t="s">
        <v>7</v>
      </c>
      <c r="C12" s="17" t="s">
        <v>15</v>
      </c>
      <c r="D12" s="21" t="s">
        <v>21</v>
      </c>
      <c r="E12" s="16" t="s">
        <v>101</v>
      </c>
      <c r="F12" s="47">
        <v>15</v>
      </c>
      <c r="G12" s="47">
        <v>4</v>
      </c>
      <c r="H12" s="40">
        <v>549.72</v>
      </c>
      <c r="I12" s="35">
        <f t="shared" si="0"/>
        <v>6596.64</v>
      </c>
      <c r="J12" s="35">
        <f t="shared" si="1"/>
        <v>16491.600000000002</v>
      </c>
    </row>
    <row r="13" spans="1:10" x14ac:dyDescent="0.3">
      <c r="A13" s="16">
        <v>6</v>
      </c>
      <c r="B13" s="17" t="s">
        <v>8</v>
      </c>
      <c r="C13" s="17" t="s">
        <v>16</v>
      </c>
      <c r="D13" s="18" t="s">
        <v>23</v>
      </c>
      <c r="E13" s="16" t="s">
        <v>101</v>
      </c>
      <c r="F13" s="47">
        <v>15</v>
      </c>
      <c r="G13" s="47">
        <v>7</v>
      </c>
      <c r="H13" s="40">
        <v>749.61</v>
      </c>
      <c r="I13" s="35">
        <f t="shared" si="0"/>
        <v>8995.32</v>
      </c>
      <c r="J13" s="35">
        <f t="shared" si="1"/>
        <v>22488.3</v>
      </c>
    </row>
    <row r="14" spans="1:10" x14ac:dyDescent="0.3">
      <c r="A14" s="16">
        <v>7</v>
      </c>
      <c r="B14" s="17" t="s">
        <v>8</v>
      </c>
      <c r="C14" s="17" t="s">
        <v>16</v>
      </c>
      <c r="D14" s="18" t="s">
        <v>23</v>
      </c>
      <c r="E14" s="16" t="s">
        <v>101</v>
      </c>
      <c r="F14" s="47">
        <v>15</v>
      </c>
      <c r="G14" s="47">
        <v>7</v>
      </c>
      <c r="H14" s="40">
        <v>749.61</v>
      </c>
      <c r="I14" s="35">
        <f t="shared" si="0"/>
        <v>8995.32</v>
      </c>
      <c r="J14" s="35">
        <f t="shared" si="1"/>
        <v>22488.3</v>
      </c>
    </row>
    <row r="15" spans="1:10" x14ac:dyDescent="0.3">
      <c r="A15" s="16">
        <v>8</v>
      </c>
      <c r="B15" s="17" t="s">
        <v>8</v>
      </c>
      <c r="C15" s="17" t="s">
        <v>16</v>
      </c>
      <c r="D15" s="18" t="s">
        <v>23</v>
      </c>
      <c r="E15" s="16" t="s">
        <v>101</v>
      </c>
      <c r="F15" s="47">
        <v>15</v>
      </c>
      <c r="G15" s="47">
        <v>7</v>
      </c>
      <c r="H15" s="40">
        <v>749.61</v>
      </c>
      <c r="I15" s="35">
        <f t="shared" si="0"/>
        <v>8995.32</v>
      </c>
      <c r="J15" s="35">
        <f t="shared" si="1"/>
        <v>22488.3</v>
      </c>
    </row>
    <row r="16" spans="1:10" x14ac:dyDescent="0.3">
      <c r="A16" s="16">
        <v>9</v>
      </c>
      <c r="B16" s="17" t="s">
        <v>9</v>
      </c>
      <c r="C16" s="17" t="s">
        <v>17</v>
      </c>
      <c r="D16" s="18" t="s">
        <v>21</v>
      </c>
      <c r="E16" s="16" t="s">
        <v>101</v>
      </c>
      <c r="F16" s="47">
        <v>5</v>
      </c>
      <c r="G16" s="47">
        <v>2</v>
      </c>
      <c r="H16" s="40">
        <v>505.56</v>
      </c>
      <c r="I16" s="35">
        <f t="shared" si="0"/>
        <v>6066.72</v>
      </c>
      <c r="J16" s="35">
        <f t="shared" si="1"/>
        <v>15166.8</v>
      </c>
    </row>
    <row r="17" spans="1:10" x14ac:dyDescent="0.3">
      <c r="A17" s="16">
        <v>10</v>
      </c>
      <c r="B17" s="17" t="s">
        <v>9</v>
      </c>
      <c r="C17" s="45" t="s">
        <v>74</v>
      </c>
      <c r="D17" s="18" t="s">
        <v>21</v>
      </c>
      <c r="E17" s="16" t="s">
        <v>100</v>
      </c>
      <c r="F17" s="47">
        <v>10</v>
      </c>
      <c r="G17" s="47">
        <v>2</v>
      </c>
      <c r="H17" s="40">
        <v>350.63</v>
      </c>
      <c r="I17" s="35">
        <f t="shared" si="0"/>
        <v>4207.5599999999995</v>
      </c>
      <c r="J17" s="35">
        <f t="shared" si="1"/>
        <v>10518.9</v>
      </c>
    </row>
    <row r="18" spans="1:10" x14ac:dyDescent="0.3">
      <c r="A18" s="16">
        <v>11</v>
      </c>
      <c r="B18" s="17" t="s">
        <v>10</v>
      </c>
      <c r="C18" s="17" t="s">
        <v>18</v>
      </c>
      <c r="D18" s="18" t="s">
        <v>21</v>
      </c>
      <c r="E18" s="16" t="s">
        <v>101</v>
      </c>
      <c r="F18" s="47">
        <v>15</v>
      </c>
      <c r="G18" s="47">
        <v>5</v>
      </c>
      <c r="H18" s="40">
        <v>549.72</v>
      </c>
      <c r="I18" s="35">
        <f t="shared" si="0"/>
        <v>6596.64</v>
      </c>
      <c r="J18" s="35">
        <f t="shared" si="1"/>
        <v>16491.600000000002</v>
      </c>
    </row>
    <row r="19" spans="1:10" x14ac:dyDescent="0.3">
      <c r="A19" s="16">
        <v>12</v>
      </c>
      <c r="B19" s="17" t="s">
        <v>11</v>
      </c>
      <c r="C19" s="17" t="s">
        <v>19</v>
      </c>
      <c r="D19" s="21" t="s">
        <v>21</v>
      </c>
      <c r="E19" s="16" t="s">
        <v>101</v>
      </c>
      <c r="F19" s="47">
        <v>20</v>
      </c>
      <c r="G19" s="47">
        <v>7</v>
      </c>
      <c r="H19" s="40">
        <v>749.61</v>
      </c>
      <c r="I19" s="35">
        <f t="shared" si="0"/>
        <v>8995.32</v>
      </c>
      <c r="J19" s="35">
        <f t="shared" si="1"/>
        <v>22488.3</v>
      </c>
    </row>
    <row r="20" spans="1:10" x14ac:dyDescent="0.3">
      <c r="A20" s="16">
        <v>13</v>
      </c>
      <c r="B20" s="17" t="s">
        <v>11</v>
      </c>
      <c r="C20" s="17" t="s">
        <v>19</v>
      </c>
      <c r="D20" s="21" t="s">
        <v>21</v>
      </c>
      <c r="E20" s="16" t="s">
        <v>101</v>
      </c>
      <c r="F20" s="47">
        <v>20</v>
      </c>
      <c r="G20" s="47">
        <v>7</v>
      </c>
      <c r="H20" s="40">
        <v>749.61</v>
      </c>
      <c r="I20" s="35">
        <f t="shared" si="0"/>
        <v>8995.32</v>
      </c>
      <c r="J20" s="35">
        <f t="shared" si="1"/>
        <v>22488.3</v>
      </c>
    </row>
    <row r="21" spans="1:10" x14ac:dyDescent="0.3">
      <c r="A21" s="16">
        <v>14</v>
      </c>
      <c r="B21" s="17" t="s">
        <v>12</v>
      </c>
      <c r="C21" s="17" t="s">
        <v>20</v>
      </c>
      <c r="D21" s="21" t="s">
        <v>21</v>
      </c>
      <c r="E21" s="16" t="s">
        <v>101</v>
      </c>
      <c r="F21" s="47">
        <v>20</v>
      </c>
      <c r="G21" s="47">
        <v>3</v>
      </c>
      <c r="H21" s="40">
        <v>505.56</v>
      </c>
      <c r="I21" s="35">
        <f t="shared" si="0"/>
        <v>6066.72</v>
      </c>
      <c r="J21" s="35">
        <f t="shared" si="1"/>
        <v>15166.8</v>
      </c>
    </row>
    <row r="22" spans="1:10" x14ac:dyDescent="0.3">
      <c r="A22" s="16">
        <v>15</v>
      </c>
      <c r="B22" s="17" t="s">
        <v>85</v>
      </c>
      <c r="C22" s="17" t="s">
        <v>74</v>
      </c>
      <c r="D22" s="21" t="s">
        <v>22</v>
      </c>
      <c r="E22" s="16" t="s">
        <v>100</v>
      </c>
      <c r="F22" s="47">
        <v>10</v>
      </c>
      <c r="G22" s="47">
        <v>2</v>
      </c>
      <c r="H22" s="40">
        <v>350.63</v>
      </c>
      <c r="I22" s="35">
        <f t="shared" si="0"/>
        <v>4207.5599999999995</v>
      </c>
      <c r="J22" s="35">
        <f t="shared" si="1"/>
        <v>10518.9</v>
      </c>
    </row>
    <row r="23" spans="1:10" x14ac:dyDescent="0.3">
      <c r="A23" s="16">
        <v>16</v>
      </c>
      <c r="B23" s="17" t="s">
        <v>86</v>
      </c>
      <c r="C23" s="17" t="s">
        <v>74</v>
      </c>
      <c r="D23" s="18" t="s">
        <v>21</v>
      </c>
      <c r="E23" s="16" t="s">
        <v>100</v>
      </c>
      <c r="F23" s="47">
        <v>10</v>
      </c>
      <c r="G23" s="47">
        <v>2</v>
      </c>
      <c r="H23" s="40">
        <v>350.63</v>
      </c>
      <c r="I23" s="35">
        <f t="shared" si="0"/>
        <v>4207.5599999999995</v>
      </c>
      <c r="J23" s="35">
        <f t="shared" si="1"/>
        <v>10518.9</v>
      </c>
    </row>
    <row r="24" spans="1:10" x14ac:dyDescent="0.3">
      <c r="A24" s="16">
        <v>17</v>
      </c>
      <c r="B24" s="17" t="s">
        <v>87</v>
      </c>
      <c r="C24" s="17" t="s">
        <v>88</v>
      </c>
      <c r="D24" s="18" t="s">
        <v>21</v>
      </c>
      <c r="E24" s="16" t="s">
        <v>100</v>
      </c>
      <c r="F24" s="47">
        <v>10</v>
      </c>
      <c r="G24" s="47">
        <v>2</v>
      </c>
      <c r="H24" s="40">
        <v>350.63</v>
      </c>
      <c r="I24" s="35">
        <f t="shared" si="0"/>
        <v>4207.5599999999995</v>
      </c>
      <c r="J24" s="35">
        <f t="shared" si="1"/>
        <v>10518.9</v>
      </c>
    </row>
    <row r="25" spans="1:10" x14ac:dyDescent="0.3">
      <c r="A25" s="16">
        <v>18</v>
      </c>
      <c r="B25" s="17" t="s">
        <v>99</v>
      </c>
      <c r="C25" s="17" t="s">
        <v>93</v>
      </c>
      <c r="D25" s="18" t="s">
        <v>21</v>
      </c>
      <c r="E25" s="16" t="s">
        <v>94</v>
      </c>
      <c r="F25" s="47">
        <v>10</v>
      </c>
      <c r="G25" s="47">
        <v>2</v>
      </c>
      <c r="H25" s="40">
        <v>316.42</v>
      </c>
      <c r="I25" s="35">
        <f t="shared" si="0"/>
        <v>3797.04</v>
      </c>
      <c r="J25" s="35">
        <f t="shared" si="1"/>
        <v>9492.6</v>
      </c>
    </row>
    <row r="26" spans="1:10" x14ac:dyDescent="0.3">
      <c r="A26" s="16">
        <v>19</v>
      </c>
      <c r="B26" s="17" t="s">
        <v>25</v>
      </c>
      <c r="C26" s="17" t="s">
        <v>36</v>
      </c>
      <c r="D26" s="18" t="s">
        <v>23</v>
      </c>
      <c r="E26" s="16" t="s">
        <v>101</v>
      </c>
      <c r="F26" s="47">
        <v>25</v>
      </c>
      <c r="G26" s="47">
        <v>5</v>
      </c>
      <c r="H26" s="40">
        <v>549.72</v>
      </c>
      <c r="I26" s="35">
        <f t="shared" si="0"/>
        <v>6596.64</v>
      </c>
      <c r="J26" s="35">
        <f t="shared" si="1"/>
        <v>16491.600000000002</v>
      </c>
    </row>
    <row r="27" spans="1:10" x14ac:dyDescent="0.3">
      <c r="A27" s="16">
        <v>20</v>
      </c>
      <c r="B27" s="17" t="s">
        <v>25</v>
      </c>
      <c r="C27" s="17" t="s">
        <v>36</v>
      </c>
      <c r="D27" s="18" t="s">
        <v>23</v>
      </c>
      <c r="E27" s="16" t="s">
        <v>101</v>
      </c>
      <c r="F27" s="47">
        <v>25</v>
      </c>
      <c r="G27" s="47">
        <v>5</v>
      </c>
      <c r="H27" s="40">
        <v>549.72</v>
      </c>
      <c r="I27" s="35">
        <f t="shared" si="0"/>
        <v>6596.64</v>
      </c>
      <c r="J27" s="35">
        <f t="shared" si="1"/>
        <v>16491.600000000002</v>
      </c>
    </row>
    <row r="28" spans="1:10" x14ac:dyDescent="0.3">
      <c r="A28" s="16">
        <v>21</v>
      </c>
      <c r="B28" s="17" t="s">
        <v>25</v>
      </c>
      <c r="C28" s="17" t="s">
        <v>36</v>
      </c>
      <c r="D28" s="18" t="s">
        <v>23</v>
      </c>
      <c r="E28" s="16" t="s">
        <v>101</v>
      </c>
      <c r="F28" s="47">
        <v>25</v>
      </c>
      <c r="G28" s="47">
        <v>5</v>
      </c>
      <c r="H28" s="40">
        <v>549.72</v>
      </c>
      <c r="I28" s="35">
        <f t="shared" si="0"/>
        <v>6596.64</v>
      </c>
      <c r="J28" s="35">
        <f t="shared" si="1"/>
        <v>16491.600000000002</v>
      </c>
    </row>
    <row r="29" spans="1:10" x14ac:dyDescent="0.3">
      <c r="A29" s="16">
        <v>22</v>
      </c>
      <c r="B29" s="17" t="s">
        <v>26</v>
      </c>
      <c r="C29" s="17" t="s">
        <v>37</v>
      </c>
      <c r="D29" s="18" t="s">
        <v>22</v>
      </c>
      <c r="E29" s="16" t="s">
        <v>101</v>
      </c>
      <c r="F29" s="47">
        <v>30</v>
      </c>
      <c r="G29" s="47">
        <v>5</v>
      </c>
      <c r="H29" s="40">
        <v>549.72</v>
      </c>
      <c r="I29" s="35">
        <f t="shared" si="0"/>
        <v>6596.64</v>
      </c>
      <c r="J29" s="35">
        <f t="shared" si="1"/>
        <v>16491.600000000002</v>
      </c>
    </row>
    <row r="30" spans="1:10" x14ac:dyDescent="0.3">
      <c r="A30" s="16">
        <v>23</v>
      </c>
      <c r="B30" s="17" t="s">
        <v>26</v>
      </c>
      <c r="C30" s="17" t="s">
        <v>37</v>
      </c>
      <c r="D30" s="21" t="s">
        <v>22</v>
      </c>
      <c r="E30" s="16" t="s">
        <v>101</v>
      </c>
      <c r="F30" s="47">
        <v>30</v>
      </c>
      <c r="G30" s="47">
        <v>5</v>
      </c>
      <c r="H30" s="40">
        <v>549.72</v>
      </c>
      <c r="I30" s="35">
        <f t="shared" si="0"/>
        <v>6596.64</v>
      </c>
      <c r="J30" s="35">
        <f t="shared" si="1"/>
        <v>16491.600000000002</v>
      </c>
    </row>
    <row r="31" spans="1:10" x14ac:dyDescent="0.3">
      <c r="A31" s="16">
        <v>24</v>
      </c>
      <c r="B31" s="17" t="s">
        <v>26</v>
      </c>
      <c r="C31" s="17" t="s">
        <v>16</v>
      </c>
      <c r="D31" s="18" t="s">
        <v>23</v>
      </c>
      <c r="E31" s="16" t="s">
        <v>101</v>
      </c>
      <c r="F31" s="47">
        <v>20</v>
      </c>
      <c r="G31" s="47">
        <v>5</v>
      </c>
      <c r="H31" s="40">
        <v>549.72</v>
      </c>
      <c r="I31" s="35">
        <f t="shared" si="0"/>
        <v>6596.64</v>
      </c>
      <c r="J31" s="35">
        <f t="shared" si="1"/>
        <v>16491.600000000002</v>
      </c>
    </row>
    <row r="32" spans="1:10" x14ac:dyDescent="0.3">
      <c r="A32" s="16">
        <v>25</v>
      </c>
      <c r="B32" s="17" t="s">
        <v>27</v>
      </c>
      <c r="C32" s="17" t="s">
        <v>16</v>
      </c>
      <c r="D32" s="18" t="s">
        <v>21</v>
      </c>
      <c r="E32" s="16" t="s">
        <v>101</v>
      </c>
      <c r="F32" s="47">
        <v>30</v>
      </c>
      <c r="G32" s="47">
        <v>5</v>
      </c>
      <c r="H32" s="40">
        <v>549.72</v>
      </c>
      <c r="I32" s="35">
        <f t="shared" si="0"/>
        <v>6596.64</v>
      </c>
      <c r="J32" s="35">
        <f t="shared" si="1"/>
        <v>16491.600000000002</v>
      </c>
    </row>
    <row r="33" spans="1:10" x14ac:dyDescent="0.3">
      <c r="A33" s="16">
        <v>26</v>
      </c>
      <c r="B33" s="17" t="s">
        <v>27</v>
      </c>
      <c r="C33" s="17" t="s">
        <v>16</v>
      </c>
      <c r="D33" s="21" t="s">
        <v>22</v>
      </c>
      <c r="E33" s="16" t="s">
        <v>101</v>
      </c>
      <c r="F33" s="47">
        <v>30</v>
      </c>
      <c r="G33" s="47">
        <v>5</v>
      </c>
      <c r="H33" s="40">
        <v>549.72</v>
      </c>
      <c r="I33" s="35">
        <f t="shared" si="0"/>
        <v>6596.64</v>
      </c>
      <c r="J33" s="35">
        <f t="shared" si="1"/>
        <v>16491.600000000002</v>
      </c>
    </row>
    <row r="34" spans="1:10" x14ac:dyDescent="0.3">
      <c r="A34" s="16">
        <v>27</v>
      </c>
      <c r="B34" s="17" t="s">
        <v>28</v>
      </c>
      <c r="C34" s="17" t="s">
        <v>16</v>
      </c>
      <c r="D34" s="18" t="s">
        <v>21</v>
      </c>
      <c r="E34" s="16" t="s">
        <v>101</v>
      </c>
      <c r="F34" s="47">
        <v>30</v>
      </c>
      <c r="G34" s="47">
        <v>5</v>
      </c>
      <c r="H34" s="40">
        <v>549.72</v>
      </c>
      <c r="I34" s="35">
        <f t="shared" si="0"/>
        <v>6596.64</v>
      </c>
      <c r="J34" s="35">
        <f t="shared" si="1"/>
        <v>16491.600000000002</v>
      </c>
    </row>
    <row r="35" spans="1:10" x14ac:dyDescent="0.3">
      <c r="A35" s="16">
        <v>28</v>
      </c>
      <c r="B35" s="17" t="s">
        <v>28</v>
      </c>
      <c r="C35" s="17" t="s">
        <v>16</v>
      </c>
      <c r="D35" s="18" t="s">
        <v>21</v>
      </c>
      <c r="E35" s="16" t="s">
        <v>101</v>
      </c>
      <c r="F35" s="47">
        <v>30</v>
      </c>
      <c r="G35" s="47">
        <v>5</v>
      </c>
      <c r="H35" s="40">
        <v>549.72</v>
      </c>
      <c r="I35" s="35">
        <f t="shared" si="0"/>
        <v>6596.64</v>
      </c>
      <c r="J35" s="35">
        <f t="shared" si="1"/>
        <v>16491.600000000002</v>
      </c>
    </row>
    <row r="36" spans="1:10" x14ac:dyDescent="0.3">
      <c r="A36" s="16">
        <v>29</v>
      </c>
      <c r="B36" s="17" t="s">
        <v>29</v>
      </c>
      <c r="C36" s="17" t="s">
        <v>19</v>
      </c>
      <c r="D36" s="21" t="s">
        <v>22</v>
      </c>
      <c r="E36" s="16" t="s">
        <v>101</v>
      </c>
      <c r="F36" s="47">
        <v>20</v>
      </c>
      <c r="G36" s="47">
        <v>5</v>
      </c>
      <c r="H36" s="40">
        <v>549.72</v>
      </c>
      <c r="I36" s="35">
        <f t="shared" si="0"/>
        <v>6596.64</v>
      </c>
      <c r="J36" s="35">
        <f t="shared" si="1"/>
        <v>16491.600000000002</v>
      </c>
    </row>
    <row r="37" spans="1:10" x14ac:dyDescent="0.3">
      <c r="A37" s="16">
        <v>30</v>
      </c>
      <c r="B37" s="17" t="s">
        <v>29</v>
      </c>
      <c r="C37" s="17" t="s">
        <v>19</v>
      </c>
      <c r="D37" s="21" t="s">
        <v>22</v>
      </c>
      <c r="E37" s="16" t="s">
        <v>101</v>
      </c>
      <c r="F37" s="47">
        <v>20</v>
      </c>
      <c r="G37" s="47">
        <v>5</v>
      </c>
      <c r="H37" s="40">
        <v>549.72</v>
      </c>
      <c r="I37" s="35">
        <f t="shared" si="0"/>
        <v>6596.64</v>
      </c>
      <c r="J37" s="35">
        <f t="shared" si="1"/>
        <v>16491.600000000002</v>
      </c>
    </row>
    <row r="38" spans="1:10" x14ac:dyDescent="0.3">
      <c r="A38" s="16">
        <v>31</v>
      </c>
      <c r="B38" s="17" t="s">
        <v>29</v>
      </c>
      <c r="C38" s="17" t="s">
        <v>19</v>
      </c>
      <c r="D38" s="18" t="s">
        <v>21</v>
      </c>
      <c r="E38" s="16" t="s">
        <v>101</v>
      </c>
      <c r="F38" s="47">
        <v>20</v>
      </c>
      <c r="G38" s="47">
        <v>5</v>
      </c>
      <c r="H38" s="40">
        <v>549.72</v>
      </c>
      <c r="I38" s="35">
        <f t="shared" si="0"/>
        <v>6596.64</v>
      </c>
      <c r="J38" s="35">
        <f t="shared" si="1"/>
        <v>16491.600000000002</v>
      </c>
    </row>
    <row r="39" spans="1:10" x14ac:dyDescent="0.3">
      <c r="A39" s="16">
        <v>32</v>
      </c>
      <c r="B39" s="17" t="s">
        <v>30</v>
      </c>
      <c r="C39" s="17" t="s">
        <v>19</v>
      </c>
      <c r="D39" s="21" t="s">
        <v>21</v>
      </c>
      <c r="E39" s="16" t="s">
        <v>101</v>
      </c>
      <c r="F39" s="47">
        <v>25</v>
      </c>
      <c r="G39" s="47">
        <v>5</v>
      </c>
      <c r="H39" s="40">
        <v>549.72</v>
      </c>
      <c r="I39" s="35">
        <f t="shared" si="0"/>
        <v>6596.64</v>
      </c>
      <c r="J39" s="35">
        <f t="shared" si="1"/>
        <v>16491.600000000002</v>
      </c>
    </row>
    <row r="40" spans="1:10" x14ac:dyDescent="0.3">
      <c r="A40" s="16">
        <v>33</v>
      </c>
      <c r="B40" s="17" t="s">
        <v>30</v>
      </c>
      <c r="C40" s="17" t="s">
        <v>19</v>
      </c>
      <c r="D40" s="21" t="s">
        <v>21</v>
      </c>
      <c r="E40" s="16" t="s">
        <v>101</v>
      </c>
      <c r="F40" s="47">
        <v>25</v>
      </c>
      <c r="G40" s="47">
        <v>5</v>
      </c>
      <c r="H40" s="40">
        <v>549.72</v>
      </c>
      <c r="I40" s="35">
        <f t="shared" si="0"/>
        <v>6596.64</v>
      </c>
      <c r="J40" s="35">
        <f t="shared" si="1"/>
        <v>16491.600000000002</v>
      </c>
    </row>
    <row r="41" spans="1:10" x14ac:dyDescent="0.3">
      <c r="A41" s="16">
        <v>34</v>
      </c>
      <c r="B41" s="17" t="s">
        <v>30</v>
      </c>
      <c r="C41" s="17" t="s">
        <v>19</v>
      </c>
      <c r="D41" s="21" t="s">
        <v>22</v>
      </c>
      <c r="E41" s="16" t="s">
        <v>101</v>
      </c>
      <c r="F41" s="47">
        <v>25</v>
      </c>
      <c r="G41" s="47">
        <v>5</v>
      </c>
      <c r="H41" s="40">
        <v>549.72</v>
      </c>
      <c r="I41" s="35">
        <f t="shared" si="0"/>
        <v>6596.64</v>
      </c>
      <c r="J41" s="35">
        <f t="shared" si="1"/>
        <v>16491.600000000002</v>
      </c>
    </row>
    <row r="42" spans="1:10" x14ac:dyDescent="0.3">
      <c r="A42" s="16">
        <v>35</v>
      </c>
      <c r="B42" s="17" t="s">
        <v>31</v>
      </c>
      <c r="C42" s="17" t="s">
        <v>19</v>
      </c>
      <c r="D42" s="21" t="s">
        <v>21</v>
      </c>
      <c r="E42" s="16" t="s">
        <v>101</v>
      </c>
      <c r="F42" s="47">
        <v>25</v>
      </c>
      <c r="G42" s="47">
        <v>5</v>
      </c>
      <c r="H42" s="40">
        <v>549.72</v>
      </c>
      <c r="I42" s="35">
        <f t="shared" si="0"/>
        <v>6596.64</v>
      </c>
      <c r="J42" s="35">
        <f t="shared" si="1"/>
        <v>16491.600000000002</v>
      </c>
    </row>
    <row r="43" spans="1:10" x14ac:dyDescent="0.3">
      <c r="A43" s="16">
        <v>36</v>
      </c>
      <c r="B43" s="17" t="s">
        <v>31</v>
      </c>
      <c r="C43" s="17" t="s">
        <v>19</v>
      </c>
      <c r="D43" s="21" t="s">
        <v>22</v>
      </c>
      <c r="E43" s="16" t="s">
        <v>101</v>
      </c>
      <c r="F43" s="47">
        <v>25</v>
      </c>
      <c r="G43" s="47">
        <v>5</v>
      </c>
      <c r="H43" s="40">
        <v>549.72</v>
      </c>
      <c r="I43" s="35">
        <f t="shared" si="0"/>
        <v>6596.64</v>
      </c>
      <c r="J43" s="35">
        <f t="shared" si="1"/>
        <v>16491.600000000002</v>
      </c>
    </row>
    <row r="44" spans="1:10" x14ac:dyDescent="0.3">
      <c r="A44" s="16">
        <v>37</v>
      </c>
      <c r="B44" s="17" t="s">
        <v>31</v>
      </c>
      <c r="C44" s="17" t="s">
        <v>19</v>
      </c>
      <c r="D44" s="21" t="s">
        <v>22</v>
      </c>
      <c r="E44" s="16" t="s">
        <v>101</v>
      </c>
      <c r="F44" s="47">
        <v>25</v>
      </c>
      <c r="G44" s="47">
        <v>5</v>
      </c>
      <c r="H44" s="40">
        <v>549.72</v>
      </c>
      <c r="I44" s="35">
        <f t="shared" si="0"/>
        <v>6596.64</v>
      </c>
      <c r="J44" s="35">
        <f t="shared" si="1"/>
        <v>16491.600000000002</v>
      </c>
    </row>
    <row r="45" spans="1:10" x14ac:dyDescent="0.3">
      <c r="A45" s="16">
        <v>38</v>
      </c>
      <c r="B45" s="17" t="s">
        <v>32</v>
      </c>
      <c r="C45" s="17" t="s">
        <v>16</v>
      </c>
      <c r="D45" s="21" t="s">
        <v>21</v>
      </c>
      <c r="E45" s="16" t="s">
        <v>101</v>
      </c>
      <c r="F45" s="47">
        <v>10</v>
      </c>
      <c r="G45" s="47">
        <v>5</v>
      </c>
      <c r="H45" s="40">
        <v>549.72</v>
      </c>
      <c r="I45" s="35">
        <f t="shared" si="0"/>
        <v>6596.64</v>
      </c>
      <c r="J45" s="35">
        <f t="shared" si="1"/>
        <v>16491.600000000002</v>
      </c>
    </row>
    <row r="46" spans="1:10" x14ac:dyDescent="0.3">
      <c r="A46" s="16">
        <v>39</v>
      </c>
      <c r="B46" s="17" t="s">
        <v>32</v>
      </c>
      <c r="C46" s="17" t="s">
        <v>16</v>
      </c>
      <c r="D46" s="21" t="s">
        <v>21</v>
      </c>
      <c r="E46" s="16" t="s">
        <v>101</v>
      </c>
      <c r="F46" s="47">
        <v>10</v>
      </c>
      <c r="G46" s="47">
        <v>5</v>
      </c>
      <c r="H46" s="40">
        <v>549.72</v>
      </c>
      <c r="I46" s="35">
        <f t="shared" si="0"/>
        <v>6596.64</v>
      </c>
      <c r="J46" s="35">
        <f t="shared" si="1"/>
        <v>16491.600000000002</v>
      </c>
    </row>
    <row r="47" spans="1:10" x14ac:dyDescent="0.3">
      <c r="A47" s="16">
        <v>40</v>
      </c>
      <c r="B47" s="17" t="s">
        <v>33</v>
      </c>
      <c r="C47" s="17" t="s">
        <v>19</v>
      </c>
      <c r="D47" s="21" t="s">
        <v>22</v>
      </c>
      <c r="E47" s="16" t="s">
        <v>101</v>
      </c>
      <c r="F47" s="47">
        <v>25</v>
      </c>
      <c r="G47" s="47">
        <v>5</v>
      </c>
      <c r="H47" s="40">
        <v>549.72</v>
      </c>
      <c r="I47" s="35">
        <f t="shared" si="0"/>
        <v>6596.64</v>
      </c>
      <c r="J47" s="35">
        <f t="shared" si="1"/>
        <v>16491.600000000002</v>
      </c>
    </row>
    <row r="48" spans="1:10" x14ac:dyDescent="0.3">
      <c r="A48" s="16">
        <v>41</v>
      </c>
      <c r="B48" s="17" t="s">
        <v>33</v>
      </c>
      <c r="C48" s="17" t="s">
        <v>19</v>
      </c>
      <c r="D48" s="21" t="s">
        <v>21</v>
      </c>
      <c r="E48" s="16" t="s">
        <v>101</v>
      </c>
      <c r="F48" s="47">
        <v>25</v>
      </c>
      <c r="G48" s="47">
        <v>5</v>
      </c>
      <c r="H48" s="40">
        <v>549.72</v>
      </c>
      <c r="I48" s="35">
        <f t="shared" si="0"/>
        <v>6596.64</v>
      </c>
      <c r="J48" s="35">
        <f t="shared" si="1"/>
        <v>16491.600000000002</v>
      </c>
    </row>
    <row r="49" spans="1:10" x14ac:dyDescent="0.3">
      <c r="A49" s="16">
        <v>42</v>
      </c>
      <c r="B49" s="17" t="s">
        <v>33</v>
      </c>
      <c r="C49" s="17" t="s">
        <v>19</v>
      </c>
      <c r="D49" s="21" t="s">
        <v>21</v>
      </c>
      <c r="E49" s="16" t="s">
        <v>101</v>
      </c>
      <c r="F49" s="47">
        <v>25</v>
      </c>
      <c r="G49" s="47">
        <v>5</v>
      </c>
      <c r="H49" s="40">
        <v>549.72</v>
      </c>
      <c r="I49" s="35">
        <f t="shared" si="0"/>
        <v>6596.64</v>
      </c>
      <c r="J49" s="35">
        <f t="shared" si="1"/>
        <v>16491.600000000002</v>
      </c>
    </row>
    <row r="50" spans="1:10" x14ac:dyDescent="0.3">
      <c r="A50" s="16">
        <v>43</v>
      </c>
      <c r="B50" s="17" t="s">
        <v>34</v>
      </c>
      <c r="C50" s="17" t="s">
        <v>38</v>
      </c>
      <c r="D50" s="21" t="s">
        <v>39</v>
      </c>
      <c r="E50" s="16" t="s">
        <v>101</v>
      </c>
      <c r="F50" s="47">
        <v>30</v>
      </c>
      <c r="G50" s="47">
        <v>5</v>
      </c>
      <c r="H50" s="40">
        <v>549.72</v>
      </c>
      <c r="I50" s="35">
        <f t="shared" si="0"/>
        <v>6596.64</v>
      </c>
      <c r="J50" s="35">
        <f t="shared" si="1"/>
        <v>16491.600000000002</v>
      </c>
    </row>
    <row r="51" spans="1:10" x14ac:dyDescent="0.3">
      <c r="A51" s="16">
        <v>44</v>
      </c>
      <c r="B51" s="17" t="s">
        <v>34</v>
      </c>
      <c r="C51" s="17" t="s">
        <v>38</v>
      </c>
      <c r="D51" s="21" t="s">
        <v>39</v>
      </c>
      <c r="E51" s="16" t="s">
        <v>101</v>
      </c>
      <c r="F51" s="47">
        <v>30</v>
      </c>
      <c r="G51" s="47">
        <v>5</v>
      </c>
      <c r="H51" s="40">
        <v>549.72</v>
      </c>
      <c r="I51" s="35">
        <f t="shared" si="0"/>
        <v>6596.64</v>
      </c>
      <c r="J51" s="35">
        <f t="shared" si="1"/>
        <v>16491.600000000002</v>
      </c>
    </row>
    <row r="52" spans="1:10" x14ac:dyDescent="0.3">
      <c r="A52" s="16">
        <v>45</v>
      </c>
      <c r="B52" s="17" t="s">
        <v>34</v>
      </c>
      <c r="C52" s="17" t="s">
        <v>38</v>
      </c>
      <c r="D52" s="21" t="s">
        <v>39</v>
      </c>
      <c r="E52" s="16" t="s">
        <v>101</v>
      </c>
      <c r="F52" s="47">
        <v>30</v>
      </c>
      <c r="G52" s="47">
        <v>5</v>
      </c>
      <c r="H52" s="40">
        <v>549.72</v>
      </c>
      <c r="I52" s="35">
        <f t="shared" si="0"/>
        <v>6596.64</v>
      </c>
      <c r="J52" s="35">
        <f t="shared" si="1"/>
        <v>16491.600000000002</v>
      </c>
    </row>
    <row r="53" spans="1:10" x14ac:dyDescent="0.3">
      <c r="A53" s="16">
        <v>46</v>
      </c>
      <c r="B53" s="17" t="s">
        <v>35</v>
      </c>
      <c r="C53" s="17" t="s">
        <v>19</v>
      </c>
      <c r="D53" s="21" t="s">
        <v>39</v>
      </c>
      <c r="E53" s="16" t="s">
        <v>101</v>
      </c>
      <c r="F53" s="47">
        <v>30</v>
      </c>
      <c r="G53" s="47">
        <v>5</v>
      </c>
      <c r="H53" s="40">
        <v>549.72</v>
      </c>
      <c r="I53" s="35">
        <f t="shared" si="0"/>
        <v>6596.64</v>
      </c>
      <c r="J53" s="35">
        <f t="shared" si="1"/>
        <v>16491.600000000002</v>
      </c>
    </row>
    <row r="54" spans="1:10" x14ac:dyDescent="0.3">
      <c r="A54" s="16">
        <v>47</v>
      </c>
      <c r="B54" s="17" t="s">
        <v>35</v>
      </c>
      <c r="C54" s="17" t="s">
        <v>19</v>
      </c>
      <c r="D54" s="21" t="s">
        <v>39</v>
      </c>
      <c r="E54" s="16" t="s">
        <v>101</v>
      </c>
      <c r="F54" s="47">
        <v>30</v>
      </c>
      <c r="G54" s="47">
        <v>5</v>
      </c>
      <c r="H54" s="40">
        <v>549.72</v>
      </c>
      <c r="I54" s="35">
        <f t="shared" si="0"/>
        <v>6596.64</v>
      </c>
      <c r="J54" s="35">
        <f t="shared" si="1"/>
        <v>16491.600000000002</v>
      </c>
    </row>
    <row r="55" spans="1:10" x14ac:dyDescent="0.3">
      <c r="A55" s="16">
        <v>48</v>
      </c>
      <c r="B55" s="17" t="s">
        <v>35</v>
      </c>
      <c r="C55" s="17" t="s">
        <v>19</v>
      </c>
      <c r="D55" s="21" t="s">
        <v>39</v>
      </c>
      <c r="E55" s="16" t="s">
        <v>101</v>
      </c>
      <c r="F55" s="47">
        <v>30</v>
      </c>
      <c r="G55" s="47">
        <v>5</v>
      </c>
      <c r="H55" s="40">
        <v>549.72</v>
      </c>
      <c r="I55" s="35">
        <f t="shared" si="0"/>
        <v>6596.64</v>
      </c>
      <c r="J55" s="35">
        <f t="shared" si="1"/>
        <v>16491.600000000002</v>
      </c>
    </row>
    <row r="56" spans="1:10" x14ac:dyDescent="0.3">
      <c r="A56" s="16">
        <v>49</v>
      </c>
      <c r="B56" s="17" t="s">
        <v>35</v>
      </c>
      <c r="C56" s="17" t="s">
        <v>19</v>
      </c>
      <c r="D56" s="21" t="s">
        <v>39</v>
      </c>
      <c r="E56" s="16" t="s">
        <v>101</v>
      </c>
      <c r="F56" s="47">
        <v>30</v>
      </c>
      <c r="G56" s="47">
        <v>5</v>
      </c>
      <c r="H56" s="40">
        <v>549.72</v>
      </c>
      <c r="I56" s="35">
        <f t="shared" si="0"/>
        <v>6596.64</v>
      </c>
      <c r="J56" s="35">
        <f t="shared" si="1"/>
        <v>16491.600000000002</v>
      </c>
    </row>
    <row r="57" spans="1:10" x14ac:dyDescent="0.3">
      <c r="A57" s="16">
        <v>50</v>
      </c>
      <c r="B57" s="17" t="s">
        <v>91</v>
      </c>
      <c r="C57" s="17" t="s">
        <v>78</v>
      </c>
      <c r="D57" s="21" t="s">
        <v>21</v>
      </c>
      <c r="E57" s="16" t="s">
        <v>100</v>
      </c>
      <c r="F57" s="47">
        <v>10</v>
      </c>
      <c r="G57" s="47">
        <v>2</v>
      </c>
      <c r="H57" s="40">
        <v>350.63</v>
      </c>
      <c r="I57" s="35">
        <f t="shared" si="0"/>
        <v>4207.5599999999995</v>
      </c>
      <c r="J57" s="35">
        <f t="shared" si="1"/>
        <v>10518.9</v>
      </c>
    </row>
    <row r="58" spans="1:10" x14ac:dyDescent="0.3">
      <c r="A58" s="65" t="s">
        <v>149</v>
      </c>
      <c r="B58" s="65"/>
      <c r="C58" s="65"/>
      <c r="D58" s="65"/>
      <c r="E58" s="65"/>
      <c r="F58" s="43"/>
      <c r="G58" s="43"/>
      <c r="H58" s="53">
        <f>SUM(H8:H57)</f>
        <v>27072.440000000013</v>
      </c>
      <c r="I58" s="54">
        <f t="shared" ref="I58:J58" si="2">SUM(I8:I57)</f>
        <v>324869.28000000038</v>
      </c>
      <c r="J58" s="54">
        <f t="shared" si="2"/>
        <v>812173.19999999925</v>
      </c>
    </row>
    <row r="60" spans="1:10" x14ac:dyDescent="0.3">
      <c r="A60" s="66" t="s">
        <v>107</v>
      </c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28.8" x14ac:dyDescent="0.3">
      <c r="A61" s="11" t="s">
        <v>24</v>
      </c>
      <c r="B61" s="55" t="s">
        <v>2</v>
      </c>
      <c r="C61" s="55" t="s">
        <v>3</v>
      </c>
      <c r="D61" s="11" t="s">
        <v>4</v>
      </c>
      <c r="E61" s="11" t="s">
        <v>102</v>
      </c>
      <c r="F61" s="43" t="s">
        <v>152</v>
      </c>
      <c r="G61" s="43" t="s">
        <v>153</v>
      </c>
      <c r="H61" s="44" t="s">
        <v>147</v>
      </c>
      <c r="I61" s="14" t="s">
        <v>148</v>
      </c>
      <c r="J61" s="14" t="s">
        <v>150</v>
      </c>
    </row>
    <row r="62" spans="1:10" x14ac:dyDescent="0.3">
      <c r="A62" s="4">
        <v>1</v>
      </c>
      <c r="B62" s="6" t="s">
        <v>40</v>
      </c>
      <c r="C62" s="6" t="s">
        <v>19</v>
      </c>
      <c r="D62" s="7" t="s">
        <v>21</v>
      </c>
      <c r="E62" s="4" t="s">
        <v>101</v>
      </c>
      <c r="F62" s="48">
        <v>20</v>
      </c>
      <c r="G62" s="48">
        <v>5</v>
      </c>
      <c r="H62" s="40">
        <v>549.72</v>
      </c>
      <c r="I62" s="35">
        <f>12*H62</f>
        <v>6596.64</v>
      </c>
      <c r="J62" s="35">
        <f>30*H62</f>
        <v>16491.600000000002</v>
      </c>
    </row>
    <row r="63" spans="1:10" x14ac:dyDescent="0.3">
      <c r="A63" s="4">
        <v>2</v>
      </c>
      <c r="B63" s="6" t="s">
        <v>40</v>
      </c>
      <c r="C63" s="6" t="s">
        <v>19</v>
      </c>
      <c r="D63" s="7" t="s">
        <v>21</v>
      </c>
      <c r="E63" s="4" t="s">
        <v>101</v>
      </c>
      <c r="F63" s="48">
        <v>20</v>
      </c>
      <c r="G63" s="48">
        <v>5</v>
      </c>
      <c r="H63" s="40">
        <v>549.72</v>
      </c>
      <c r="I63" s="35">
        <f t="shared" ref="I63:I122" si="3">12*H63</f>
        <v>6596.64</v>
      </c>
      <c r="J63" s="35">
        <f t="shared" ref="J63:J122" si="4">30*H63</f>
        <v>16491.600000000002</v>
      </c>
    </row>
    <row r="64" spans="1:10" x14ac:dyDescent="0.3">
      <c r="A64" s="4">
        <v>3</v>
      </c>
      <c r="B64" s="6" t="s">
        <v>40</v>
      </c>
      <c r="C64" s="6" t="s">
        <v>19</v>
      </c>
      <c r="D64" s="8" t="s">
        <v>22</v>
      </c>
      <c r="E64" s="4" t="s">
        <v>101</v>
      </c>
      <c r="F64" s="48">
        <v>20</v>
      </c>
      <c r="G64" s="48">
        <v>5</v>
      </c>
      <c r="H64" s="40">
        <v>549.72</v>
      </c>
      <c r="I64" s="35">
        <f t="shared" si="3"/>
        <v>6596.64</v>
      </c>
      <c r="J64" s="35">
        <f t="shared" si="4"/>
        <v>16491.600000000002</v>
      </c>
    </row>
    <row r="65" spans="1:10" x14ac:dyDescent="0.3">
      <c r="A65" s="4">
        <v>4</v>
      </c>
      <c r="B65" s="6" t="s">
        <v>41</v>
      </c>
      <c r="C65" s="6" t="s">
        <v>52</v>
      </c>
      <c r="D65" s="7" t="s">
        <v>22</v>
      </c>
      <c r="E65" s="4" t="s">
        <v>101</v>
      </c>
      <c r="F65" s="48">
        <v>25</v>
      </c>
      <c r="G65" s="48">
        <v>5</v>
      </c>
      <c r="H65" s="40">
        <v>549.72</v>
      </c>
      <c r="I65" s="35">
        <f t="shared" si="3"/>
        <v>6596.64</v>
      </c>
      <c r="J65" s="35">
        <f t="shared" si="4"/>
        <v>16491.600000000002</v>
      </c>
    </row>
    <row r="66" spans="1:10" x14ac:dyDescent="0.3">
      <c r="A66" s="4">
        <v>5</v>
      </c>
      <c r="B66" s="6" t="s">
        <v>41</v>
      </c>
      <c r="C66" s="6" t="s">
        <v>52</v>
      </c>
      <c r="D66" s="7" t="s">
        <v>21</v>
      </c>
      <c r="E66" s="4" t="s">
        <v>101</v>
      </c>
      <c r="F66" s="48">
        <v>25</v>
      </c>
      <c r="G66" s="48">
        <v>5</v>
      </c>
      <c r="H66" s="40">
        <v>549.72</v>
      </c>
      <c r="I66" s="35">
        <f t="shared" si="3"/>
        <v>6596.64</v>
      </c>
      <c r="J66" s="35">
        <f t="shared" si="4"/>
        <v>16491.600000000002</v>
      </c>
    </row>
    <row r="67" spans="1:10" x14ac:dyDescent="0.3">
      <c r="A67" s="4">
        <v>6</v>
      </c>
      <c r="B67" s="6" t="s">
        <v>41</v>
      </c>
      <c r="C67" s="6" t="s">
        <v>52</v>
      </c>
      <c r="D67" s="8" t="s">
        <v>22</v>
      </c>
      <c r="E67" s="4" t="s">
        <v>101</v>
      </c>
      <c r="F67" s="48">
        <v>25</v>
      </c>
      <c r="G67" s="48">
        <v>5</v>
      </c>
      <c r="H67" s="40">
        <v>549.72</v>
      </c>
      <c r="I67" s="35">
        <f t="shared" si="3"/>
        <v>6596.64</v>
      </c>
      <c r="J67" s="35">
        <f t="shared" si="4"/>
        <v>16491.600000000002</v>
      </c>
    </row>
    <row r="68" spans="1:10" x14ac:dyDescent="0.3">
      <c r="A68" s="4">
        <v>7</v>
      </c>
      <c r="B68" s="6" t="s">
        <v>42</v>
      </c>
      <c r="C68" s="6" t="s">
        <v>52</v>
      </c>
      <c r="D68" s="7" t="s">
        <v>21</v>
      </c>
      <c r="E68" s="4" t="s">
        <v>101</v>
      </c>
      <c r="F68" s="48">
        <v>25</v>
      </c>
      <c r="G68" s="48">
        <v>5</v>
      </c>
      <c r="H68" s="40">
        <v>549.72</v>
      </c>
      <c r="I68" s="35">
        <f t="shared" si="3"/>
        <v>6596.64</v>
      </c>
      <c r="J68" s="35">
        <f t="shared" si="4"/>
        <v>16491.600000000002</v>
      </c>
    </row>
    <row r="69" spans="1:10" x14ac:dyDescent="0.3">
      <c r="A69" s="4">
        <v>8</v>
      </c>
      <c r="B69" s="6" t="s">
        <v>42</v>
      </c>
      <c r="C69" s="6" t="s">
        <v>52</v>
      </c>
      <c r="D69" s="8" t="s">
        <v>22</v>
      </c>
      <c r="E69" s="4" t="s">
        <v>101</v>
      </c>
      <c r="F69" s="48">
        <v>25</v>
      </c>
      <c r="G69" s="48">
        <v>5</v>
      </c>
      <c r="H69" s="40">
        <v>549.72</v>
      </c>
      <c r="I69" s="35">
        <f t="shared" si="3"/>
        <v>6596.64</v>
      </c>
      <c r="J69" s="35">
        <f t="shared" si="4"/>
        <v>16491.600000000002</v>
      </c>
    </row>
    <row r="70" spans="1:10" x14ac:dyDescent="0.3">
      <c r="A70" s="4">
        <v>9</v>
      </c>
      <c r="B70" s="6" t="s">
        <v>42</v>
      </c>
      <c r="C70" s="6" t="s">
        <v>53</v>
      </c>
      <c r="D70" s="7" t="s">
        <v>21</v>
      </c>
      <c r="E70" s="4" t="s">
        <v>101</v>
      </c>
      <c r="F70" s="48">
        <v>25</v>
      </c>
      <c r="G70" s="48">
        <v>5</v>
      </c>
      <c r="H70" s="40">
        <v>549.72</v>
      </c>
      <c r="I70" s="35">
        <f t="shared" si="3"/>
        <v>6596.64</v>
      </c>
      <c r="J70" s="35">
        <f t="shared" si="4"/>
        <v>16491.600000000002</v>
      </c>
    </row>
    <row r="71" spans="1:10" ht="22.8" x14ac:dyDescent="0.3">
      <c r="A71" s="4">
        <v>10</v>
      </c>
      <c r="B71" s="6" t="s">
        <v>43</v>
      </c>
      <c r="C71" s="6" t="s">
        <v>52</v>
      </c>
      <c r="D71" s="8" t="s">
        <v>22</v>
      </c>
      <c r="E71" s="4" t="s">
        <v>101</v>
      </c>
      <c r="F71" s="48">
        <v>25</v>
      </c>
      <c r="G71" s="48">
        <v>5</v>
      </c>
      <c r="H71" s="40">
        <v>549.72</v>
      </c>
      <c r="I71" s="35">
        <f t="shared" si="3"/>
        <v>6596.64</v>
      </c>
      <c r="J71" s="35">
        <f t="shared" si="4"/>
        <v>16491.600000000002</v>
      </c>
    </row>
    <row r="72" spans="1:10" ht="22.8" x14ac:dyDescent="0.3">
      <c r="A72" s="4">
        <v>11</v>
      </c>
      <c r="B72" s="6" t="s">
        <v>43</v>
      </c>
      <c r="C72" s="6" t="s">
        <v>52</v>
      </c>
      <c r="D72" s="8" t="s">
        <v>22</v>
      </c>
      <c r="E72" s="4" t="s">
        <v>101</v>
      </c>
      <c r="F72" s="48">
        <v>25</v>
      </c>
      <c r="G72" s="48">
        <v>5</v>
      </c>
      <c r="H72" s="40">
        <v>549.72</v>
      </c>
      <c r="I72" s="35">
        <f t="shared" si="3"/>
        <v>6596.64</v>
      </c>
      <c r="J72" s="35">
        <f t="shared" si="4"/>
        <v>16491.600000000002</v>
      </c>
    </row>
    <row r="73" spans="1:10" ht="22.8" x14ac:dyDescent="0.3">
      <c r="A73" s="4">
        <v>12</v>
      </c>
      <c r="B73" s="6" t="s">
        <v>43</v>
      </c>
      <c r="C73" s="6" t="s">
        <v>53</v>
      </c>
      <c r="D73" s="7" t="s">
        <v>21</v>
      </c>
      <c r="E73" s="4" t="s">
        <v>101</v>
      </c>
      <c r="F73" s="48">
        <v>25</v>
      </c>
      <c r="G73" s="48">
        <v>5</v>
      </c>
      <c r="H73" s="40">
        <v>549.72</v>
      </c>
      <c r="I73" s="35">
        <f t="shared" si="3"/>
        <v>6596.64</v>
      </c>
      <c r="J73" s="35">
        <f t="shared" si="4"/>
        <v>16491.600000000002</v>
      </c>
    </row>
    <row r="74" spans="1:10" ht="22.8" x14ac:dyDescent="0.3">
      <c r="A74" s="4">
        <v>13</v>
      </c>
      <c r="B74" s="6" t="s">
        <v>44</v>
      </c>
      <c r="C74" s="6" t="s">
        <v>52</v>
      </c>
      <c r="D74" s="8" t="s">
        <v>23</v>
      </c>
      <c r="E74" s="4" t="s">
        <v>101</v>
      </c>
      <c r="F74" s="48">
        <v>25</v>
      </c>
      <c r="G74" s="48">
        <v>5</v>
      </c>
      <c r="H74" s="40">
        <v>549.72</v>
      </c>
      <c r="I74" s="35">
        <f t="shared" si="3"/>
        <v>6596.64</v>
      </c>
      <c r="J74" s="35">
        <f t="shared" si="4"/>
        <v>16491.600000000002</v>
      </c>
    </row>
    <row r="75" spans="1:10" ht="22.8" x14ac:dyDescent="0.3">
      <c r="A75" s="4">
        <v>14</v>
      </c>
      <c r="B75" s="6" t="s">
        <v>44</v>
      </c>
      <c r="C75" s="6" t="s">
        <v>52</v>
      </c>
      <c r="D75" s="7" t="s">
        <v>23</v>
      </c>
      <c r="E75" s="4" t="s">
        <v>101</v>
      </c>
      <c r="F75" s="48">
        <v>25</v>
      </c>
      <c r="G75" s="48">
        <v>5</v>
      </c>
      <c r="H75" s="40">
        <v>549.72</v>
      </c>
      <c r="I75" s="35">
        <f t="shared" si="3"/>
        <v>6596.64</v>
      </c>
      <c r="J75" s="35">
        <f t="shared" si="4"/>
        <v>16491.600000000002</v>
      </c>
    </row>
    <row r="76" spans="1:10" x14ac:dyDescent="0.3">
      <c r="A76" s="4">
        <v>15</v>
      </c>
      <c r="B76" s="6" t="s">
        <v>45</v>
      </c>
      <c r="C76" s="6" t="s">
        <v>52</v>
      </c>
      <c r="D76" s="7" t="s">
        <v>21</v>
      </c>
      <c r="E76" s="4" t="s">
        <v>101</v>
      </c>
      <c r="F76" s="48">
        <v>25</v>
      </c>
      <c r="G76" s="48">
        <v>5</v>
      </c>
      <c r="H76" s="40">
        <v>549.72</v>
      </c>
      <c r="I76" s="35">
        <f t="shared" si="3"/>
        <v>6596.64</v>
      </c>
      <c r="J76" s="35">
        <f t="shared" si="4"/>
        <v>16491.600000000002</v>
      </c>
    </row>
    <row r="77" spans="1:10" x14ac:dyDescent="0.3">
      <c r="A77" s="4">
        <v>16</v>
      </c>
      <c r="B77" s="6" t="s">
        <v>45</v>
      </c>
      <c r="C77" s="6" t="s">
        <v>52</v>
      </c>
      <c r="D77" s="8" t="s">
        <v>22</v>
      </c>
      <c r="E77" s="4" t="s">
        <v>101</v>
      </c>
      <c r="F77" s="48">
        <v>25</v>
      </c>
      <c r="G77" s="48">
        <v>5</v>
      </c>
      <c r="H77" s="40">
        <v>549.72</v>
      </c>
      <c r="I77" s="35">
        <f t="shared" si="3"/>
        <v>6596.64</v>
      </c>
      <c r="J77" s="35">
        <f t="shared" si="4"/>
        <v>16491.600000000002</v>
      </c>
    </row>
    <row r="78" spans="1:10" x14ac:dyDescent="0.3">
      <c r="A78" s="4">
        <v>17</v>
      </c>
      <c r="B78" s="6" t="s">
        <v>45</v>
      </c>
      <c r="C78" s="6" t="s">
        <v>53</v>
      </c>
      <c r="D78" s="7" t="s">
        <v>21</v>
      </c>
      <c r="E78" s="4" t="s">
        <v>101</v>
      </c>
      <c r="F78" s="48">
        <v>25</v>
      </c>
      <c r="G78" s="48">
        <v>5</v>
      </c>
      <c r="H78" s="40">
        <v>549.72</v>
      </c>
      <c r="I78" s="35">
        <f t="shared" si="3"/>
        <v>6596.64</v>
      </c>
      <c r="J78" s="35">
        <f t="shared" si="4"/>
        <v>16491.600000000002</v>
      </c>
    </row>
    <row r="79" spans="1:10" x14ac:dyDescent="0.3">
      <c r="A79" s="4">
        <v>18</v>
      </c>
      <c r="B79" s="6" t="s">
        <v>46</v>
      </c>
      <c r="C79" s="6" t="s">
        <v>52</v>
      </c>
      <c r="D79" s="8" t="s">
        <v>22</v>
      </c>
      <c r="E79" s="4" t="s">
        <v>101</v>
      </c>
      <c r="F79" s="48">
        <v>25</v>
      </c>
      <c r="G79" s="48">
        <v>5</v>
      </c>
      <c r="H79" s="40">
        <v>549.72</v>
      </c>
      <c r="I79" s="35">
        <f t="shared" si="3"/>
        <v>6596.64</v>
      </c>
      <c r="J79" s="35">
        <f t="shared" si="4"/>
        <v>16491.600000000002</v>
      </c>
    </row>
    <row r="80" spans="1:10" x14ac:dyDescent="0.3">
      <c r="A80" s="4">
        <v>19</v>
      </c>
      <c r="B80" s="6" t="s">
        <v>46</v>
      </c>
      <c r="C80" s="6" t="s">
        <v>52</v>
      </c>
      <c r="D80" s="7" t="s">
        <v>21</v>
      </c>
      <c r="E80" s="4" t="s">
        <v>101</v>
      </c>
      <c r="F80" s="48">
        <v>25</v>
      </c>
      <c r="G80" s="48">
        <v>5</v>
      </c>
      <c r="H80" s="40">
        <v>549.72</v>
      </c>
      <c r="I80" s="35">
        <f t="shared" si="3"/>
        <v>6596.64</v>
      </c>
      <c r="J80" s="35">
        <f t="shared" si="4"/>
        <v>16491.600000000002</v>
      </c>
    </row>
    <row r="81" spans="1:10" x14ac:dyDescent="0.3">
      <c r="A81" s="4">
        <v>20</v>
      </c>
      <c r="B81" s="6" t="s">
        <v>46</v>
      </c>
      <c r="C81" s="6" t="s">
        <v>53</v>
      </c>
      <c r="D81" s="8" t="s">
        <v>22</v>
      </c>
      <c r="E81" s="4" t="s">
        <v>101</v>
      </c>
      <c r="F81" s="48">
        <v>25</v>
      </c>
      <c r="G81" s="48">
        <v>5</v>
      </c>
      <c r="H81" s="40">
        <v>549.72</v>
      </c>
      <c r="I81" s="35">
        <f t="shared" si="3"/>
        <v>6596.64</v>
      </c>
      <c r="J81" s="35">
        <f t="shared" si="4"/>
        <v>16491.600000000002</v>
      </c>
    </row>
    <row r="82" spans="1:10" x14ac:dyDescent="0.3">
      <c r="A82" s="4">
        <v>21</v>
      </c>
      <c r="B82" s="6" t="s">
        <v>47</v>
      </c>
      <c r="C82" s="6" t="s">
        <v>19</v>
      </c>
      <c r="D82" s="8" t="s">
        <v>21</v>
      </c>
      <c r="E82" s="4" t="s">
        <v>101</v>
      </c>
      <c r="F82" s="48">
        <v>25</v>
      </c>
      <c r="G82" s="48">
        <v>5</v>
      </c>
      <c r="H82" s="40">
        <v>549.72</v>
      </c>
      <c r="I82" s="35">
        <f t="shared" si="3"/>
        <v>6596.64</v>
      </c>
      <c r="J82" s="35">
        <f t="shared" si="4"/>
        <v>16491.600000000002</v>
      </c>
    </row>
    <row r="83" spans="1:10" x14ac:dyDescent="0.3">
      <c r="A83" s="4">
        <v>22</v>
      </c>
      <c r="B83" s="6" t="s">
        <v>47</v>
      </c>
      <c r="C83" s="6" t="s">
        <v>19</v>
      </c>
      <c r="D83" s="8" t="s">
        <v>22</v>
      </c>
      <c r="E83" s="4" t="s">
        <v>101</v>
      </c>
      <c r="F83" s="48">
        <v>25</v>
      </c>
      <c r="G83" s="48">
        <v>5</v>
      </c>
      <c r="H83" s="40">
        <v>549.72</v>
      </c>
      <c r="I83" s="35">
        <f t="shared" si="3"/>
        <v>6596.64</v>
      </c>
      <c r="J83" s="35">
        <f t="shared" si="4"/>
        <v>16491.600000000002</v>
      </c>
    </row>
    <row r="84" spans="1:10" x14ac:dyDescent="0.3">
      <c r="A84" s="4">
        <v>23</v>
      </c>
      <c r="B84" s="6" t="s">
        <v>47</v>
      </c>
      <c r="C84" s="6" t="s">
        <v>19</v>
      </c>
      <c r="D84" s="8" t="s">
        <v>21</v>
      </c>
      <c r="E84" s="4" t="s">
        <v>101</v>
      </c>
      <c r="F84" s="48">
        <v>25</v>
      </c>
      <c r="G84" s="48">
        <v>5</v>
      </c>
      <c r="H84" s="40">
        <v>549.72</v>
      </c>
      <c r="I84" s="35">
        <f t="shared" si="3"/>
        <v>6596.64</v>
      </c>
      <c r="J84" s="35">
        <f t="shared" si="4"/>
        <v>16491.600000000002</v>
      </c>
    </row>
    <row r="85" spans="1:10" ht="22.8" x14ac:dyDescent="0.3">
      <c r="A85" s="4">
        <v>24</v>
      </c>
      <c r="B85" s="6" t="s">
        <v>48</v>
      </c>
      <c r="C85" s="6" t="s">
        <v>19</v>
      </c>
      <c r="D85" s="8" t="s">
        <v>22</v>
      </c>
      <c r="E85" s="4" t="s">
        <v>101</v>
      </c>
      <c r="F85" s="48">
        <v>25</v>
      </c>
      <c r="G85" s="48">
        <v>5</v>
      </c>
      <c r="H85" s="40">
        <v>549.72</v>
      </c>
      <c r="I85" s="35">
        <f t="shared" si="3"/>
        <v>6596.64</v>
      </c>
      <c r="J85" s="35">
        <f t="shared" si="4"/>
        <v>16491.600000000002</v>
      </c>
    </row>
    <row r="86" spans="1:10" ht="22.8" x14ac:dyDescent="0.3">
      <c r="A86" s="4">
        <v>25</v>
      </c>
      <c r="B86" s="6" t="s">
        <v>48</v>
      </c>
      <c r="C86" s="6" t="s">
        <v>19</v>
      </c>
      <c r="D86" s="8" t="s">
        <v>22</v>
      </c>
      <c r="E86" s="4" t="s">
        <v>101</v>
      </c>
      <c r="F86" s="48">
        <v>25</v>
      </c>
      <c r="G86" s="48">
        <v>5</v>
      </c>
      <c r="H86" s="40">
        <v>549.72</v>
      </c>
      <c r="I86" s="35">
        <f t="shared" si="3"/>
        <v>6596.64</v>
      </c>
      <c r="J86" s="35">
        <f t="shared" si="4"/>
        <v>16491.600000000002</v>
      </c>
    </row>
    <row r="87" spans="1:10" ht="22.8" x14ac:dyDescent="0.3">
      <c r="A87" s="4">
        <v>26</v>
      </c>
      <c r="B87" s="6" t="s">
        <v>48</v>
      </c>
      <c r="C87" s="6" t="s">
        <v>19</v>
      </c>
      <c r="D87" s="8" t="s">
        <v>21</v>
      </c>
      <c r="E87" s="4" t="s">
        <v>101</v>
      </c>
      <c r="F87" s="48">
        <v>25</v>
      </c>
      <c r="G87" s="48">
        <v>5</v>
      </c>
      <c r="H87" s="40">
        <v>549.72</v>
      </c>
      <c r="I87" s="35">
        <f t="shared" si="3"/>
        <v>6596.64</v>
      </c>
      <c r="J87" s="35">
        <f t="shared" si="4"/>
        <v>16491.600000000002</v>
      </c>
    </row>
    <row r="88" spans="1:10" ht="22.8" x14ac:dyDescent="0.3">
      <c r="A88" s="4">
        <v>27</v>
      </c>
      <c r="B88" s="6" t="s">
        <v>49</v>
      </c>
      <c r="C88" s="6" t="s">
        <v>19</v>
      </c>
      <c r="D88" s="8" t="s">
        <v>22</v>
      </c>
      <c r="E88" s="4" t="s">
        <v>101</v>
      </c>
      <c r="F88" s="48">
        <v>25</v>
      </c>
      <c r="G88" s="48">
        <v>5</v>
      </c>
      <c r="H88" s="40">
        <v>549.72</v>
      </c>
      <c r="I88" s="35">
        <f t="shared" si="3"/>
        <v>6596.64</v>
      </c>
      <c r="J88" s="35">
        <f t="shared" si="4"/>
        <v>16491.600000000002</v>
      </c>
    </row>
    <row r="89" spans="1:10" ht="22.8" x14ac:dyDescent="0.3">
      <c r="A89" s="4">
        <v>28</v>
      </c>
      <c r="B89" s="6" t="s">
        <v>49</v>
      </c>
      <c r="C89" s="6" t="s">
        <v>19</v>
      </c>
      <c r="D89" s="8" t="s">
        <v>22</v>
      </c>
      <c r="E89" s="4" t="s">
        <v>101</v>
      </c>
      <c r="F89" s="48">
        <v>25</v>
      </c>
      <c r="G89" s="48">
        <v>5</v>
      </c>
      <c r="H89" s="40">
        <v>549.72</v>
      </c>
      <c r="I89" s="35">
        <f t="shared" si="3"/>
        <v>6596.64</v>
      </c>
      <c r="J89" s="35">
        <f t="shared" si="4"/>
        <v>16491.600000000002</v>
      </c>
    </row>
    <row r="90" spans="1:10" ht="22.8" x14ac:dyDescent="0.3">
      <c r="A90" s="4">
        <v>29</v>
      </c>
      <c r="B90" s="6" t="s">
        <v>49</v>
      </c>
      <c r="C90" s="6" t="s">
        <v>19</v>
      </c>
      <c r="D90" s="8" t="s">
        <v>21</v>
      </c>
      <c r="E90" s="4" t="s">
        <v>101</v>
      </c>
      <c r="F90" s="48">
        <v>25</v>
      </c>
      <c r="G90" s="48">
        <v>5</v>
      </c>
      <c r="H90" s="40">
        <v>549.72</v>
      </c>
      <c r="I90" s="35">
        <f t="shared" si="3"/>
        <v>6596.64</v>
      </c>
      <c r="J90" s="35">
        <f t="shared" si="4"/>
        <v>16491.600000000002</v>
      </c>
    </row>
    <row r="91" spans="1:10" x14ac:dyDescent="0.3">
      <c r="A91" s="4">
        <v>30</v>
      </c>
      <c r="B91" s="6" t="s">
        <v>50</v>
      </c>
      <c r="C91" s="6" t="s">
        <v>19</v>
      </c>
      <c r="D91" s="8" t="s">
        <v>22</v>
      </c>
      <c r="E91" s="4" t="s">
        <v>101</v>
      </c>
      <c r="F91" s="48">
        <v>25</v>
      </c>
      <c r="G91" s="48">
        <v>5</v>
      </c>
      <c r="H91" s="40">
        <v>549.72</v>
      </c>
      <c r="I91" s="35">
        <f t="shared" si="3"/>
        <v>6596.64</v>
      </c>
      <c r="J91" s="35">
        <f t="shared" si="4"/>
        <v>16491.600000000002</v>
      </c>
    </row>
    <row r="92" spans="1:10" x14ac:dyDescent="0.3">
      <c r="A92" s="4">
        <v>31</v>
      </c>
      <c r="B92" s="6" t="s">
        <v>50</v>
      </c>
      <c r="C92" s="6" t="s">
        <v>19</v>
      </c>
      <c r="D92" s="8" t="s">
        <v>21</v>
      </c>
      <c r="E92" s="4" t="s">
        <v>101</v>
      </c>
      <c r="F92" s="48">
        <v>25</v>
      </c>
      <c r="G92" s="48">
        <v>5</v>
      </c>
      <c r="H92" s="40">
        <v>549.72</v>
      </c>
      <c r="I92" s="35">
        <f t="shared" si="3"/>
        <v>6596.64</v>
      </c>
      <c r="J92" s="35">
        <f t="shared" si="4"/>
        <v>16491.600000000002</v>
      </c>
    </row>
    <row r="93" spans="1:10" x14ac:dyDescent="0.3">
      <c r="A93" s="4">
        <v>32</v>
      </c>
      <c r="B93" s="6" t="s">
        <v>50</v>
      </c>
      <c r="C93" s="6" t="s">
        <v>19</v>
      </c>
      <c r="D93" s="8" t="s">
        <v>21</v>
      </c>
      <c r="E93" s="4" t="s">
        <v>101</v>
      </c>
      <c r="F93" s="48">
        <v>25</v>
      </c>
      <c r="G93" s="48">
        <v>5</v>
      </c>
      <c r="H93" s="40">
        <v>549.72</v>
      </c>
      <c r="I93" s="35">
        <f t="shared" si="3"/>
        <v>6596.64</v>
      </c>
      <c r="J93" s="35">
        <f t="shared" si="4"/>
        <v>16491.600000000002</v>
      </c>
    </row>
    <row r="94" spans="1:10" ht="22.8" x14ac:dyDescent="0.3">
      <c r="A94" s="4">
        <v>33</v>
      </c>
      <c r="B94" s="6" t="s">
        <v>51</v>
      </c>
      <c r="C94" s="6" t="s">
        <v>14</v>
      </c>
      <c r="D94" s="8" t="s">
        <v>21</v>
      </c>
      <c r="E94" s="4" t="s">
        <v>101</v>
      </c>
      <c r="F94" s="48">
        <v>25</v>
      </c>
      <c r="G94" s="48">
        <v>5</v>
      </c>
      <c r="H94" s="40">
        <v>549.72</v>
      </c>
      <c r="I94" s="35">
        <f t="shared" si="3"/>
        <v>6596.64</v>
      </c>
      <c r="J94" s="35">
        <f t="shared" si="4"/>
        <v>16491.600000000002</v>
      </c>
    </row>
    <row r="95" spans="1:10" ht="22.8" x14ac:dyDescent="0.3">
      <c r="A95" s="4">
        <v>34</v>
      </c>
      <c r="B95" s="6" t="s">
        <v>51</v>
      </c>
      <c r="C95" s="6" t="s">
        <v>14</v>
      </c>
      <c r="D95" s="8" t="s">
        <v>21</v>
      </c>
      <c r="E95" s="4" t="s">
        <v>101</v>
      </c>
      <c r="F95" s="48">
        <v>25</v>
      </c>
      <c r="G95" s="48">
        <v>5</v>
      </c>
      <c r="H95" s="40">
        <v>549.72</v>
      </c>
      <c r="I95" s="35">
        <f t="shared" si="3"/>
        <v>6596.64</v>
      </c>
      <c r="J95" s="35">
        <f t="shared" si="4"/>
        <v>16491.600000000002</v>
      </c>
    </row>
    <row r="96" spans="1:10" ht="22.8" x14ac:dyDescent="0.3">
      <c r="A96" s="4">
        <v>35</v>
      </c>
      <c r="B96" s="6" t="s">
        <v>51</v>
      </c>
      <c r="C96" s="6" t="s">
        <v>14</v>
      </c>
      <c r="D96" s="8" t="s">
        <v>21</v>
      </c>
      <c r="E96" s="4" t="s">
        <v>101</v>
      </c>
      <c r="F96" s="48">
        <v>25</v>
      </c>
      <c r="G96" s="48">
        <v>5</v>
      </c>
      <c r="H96" s="40">
        <v>549.72</v>
      </c>
      <c r="I96" s="35">
        <f t="shared" si="3"/>
        <v>6596.64</v>
      </c>
      <c r="J96" s="35">
        <f t="shared" si="4"/>
        <v>16491.600000000002</v>
      </c>
    </row>
    <row r="97" spans="1:10" x14ac:dyDescent="0.3">
      <c r="A97" s="4">
        <v>36</v>
      </c>
      <c r="B97" s="6" t="s">
        <v>90</v>
      </c>
      <c r="C97" s="6" t="s">
        <v>82</v>
      </c>
      <c r="D97" s="8" t="s">
        <v>21</v>
      </c>
      <c r="E97" s="4" t="s">
        <v>100</v>
      </c>
      <c r="F97" s="47">
        <v>10</v>
      </c>
      <c r="G97" s="47">
        <v>2</v>
      </c>
      <c r="H97" s="40">
        <v>350.63</v>
      </c>
      <c r="I97" s="35">
        <f t="shared" si="3"/>
        <v>4207.5599999999995</v>
      </c>
      <c r="J97" s="35">
        <f t="shared" si="4"/>
        <v>10518.9</v>
      </c>
    </row>
    <row r="98" spans="1:10" x14ac:dyDescent="0.3">
      <c r="A98" s="4">
        <v>37</v>
      </c>
      <c r="B98" s="6" t="s">
        <v>92</v>
      </c>
      <c r="C98" s="6" t="s">
        <v>93</v>
      </c>
      <c r="D98" s="7" t="s">
        <v>21</v>
      </c>
      <c r="E98" s="4" t="s">
        <v>94</v>
      </c>
      <c r="F98" s="47">
        <v>10</v>
      </c>
      <c r="G98" s="47">
        <v>2</v>
      </c>
      <c r="H98" s="40">
        <v>316.42</v>
      </c>
      <c r="I98" s="35">
        <f t="shared" si="3"/>
        <v>3797.04</v>
      </c>
      <c r="J98" s="35">
        <f t="shared" si="4"/>
        <v>9492.6</v>
      </c>
    </row>
    <row r="99" spans="1:10" x14ac:dyDescent="0.3">
      <c r="A99" s="4">
        <v>38</v>
      </c>
      <c r="B99" s="6" t="s">
        <v>56</v>
      </c>
      <c r="C99" s="6" t="s">
        <v>16</v>
      </c>
      <c r="D99" s="8" t="s">
        <v>39</v>
      </c>
      <c r="E99" s="4" t="s">
        <v>101</v>
      </c>
      <c r="F99" s="48">
        <v>25</v>
      </c>
      <c r="G99" s="48">
        <v>8</v>
      </c>
      <c r="H99" s="40">
        <v>749.61</v>
      </c>
      <c r="I99" s="35">
        <f t="shared" si="3"/>
        <v>8995.32</v>
      </c>
      <c r="J99" s="35">
        <f t="shared" si="4"/>
        <v>22488.3</v>
      </c>
    </row>
    <row r="100" spans="1:10" x14ac:dyDescent="0.3">
      <c r="A100" s="4">
        <v>39</v>
      </c>
      <c r="B100" s="6" t="s">
        <v>56</v>
      </c>
      <c r="C100" s="6" t="s">
        <v>16</v>
      </c>
      <c r="D100" s="8" t="s">
        <v>39</v>
      </c>
      <c r="E100" s="4" t="s">
        <v>101</v>
      </c>
      <c r="F100" s="48">
        <v>25</v>
      </c>
      <c r="G100" s="48">
        <v>8</v>
      </c>
      <c r="H100" s="40">
        <v>749.61</v>
      </c>
      <c r="I100" s="35">
        <f t="shared" si="3"/>
        <v>8995.32</v>
      </c>
      <c r="J100" s="35">
        <f t="shared" si="4"/>
        <v>22488.3</v>
      </c>
    </row>
    <row r="101" spans="1:10" x14ac:dyDescent="0.3">
      <c r="A101" s="4">
        <v>40</v>
      </c>
      <c r="B101" s="6" t="s">
        <v>56</v>
      </c>
      <c r="C101" s="6" t="s">
        <v>16</v>
      </c>
      <c r="D101" s="8" t="s">
        <v>39</v>
      </c>
      <c r="E101" s="4" t="s">
        <v>101</v>
      </c>
      <c r="F101" s="48">
        <v>25</v>
      </c>
      <c r="G101" s="48">
        <v>8</v>
      </c>
      <c r="H101" s="40">
        <v>749.61</v>
      </c>
      <c r="I101" s="35">
        <f t="shared" si="3"/>
        <v>8995.32</v>
      </c>
      <c r="J101" s="35">
        <f t="shared" si="4"/>
        <v>22488.3</v>
      </c>
    </row>
    <row r="102" spans="1:10" x14ac:dyDescent="0.3">
      <c r="A102" s="4">
        <v>41</v>
      </c>
      <c r="B102" s="6" t="s">
        <v>57</v>
      </c>
      <c r="C102" s="6" t="s">
        <v>16</v>
      </c>
      <c r="D102" s="7" t="s">
        <v>21</v>
      </c>
      <c r="E102" s="4" t="s">
        <v>101</v>
      </c>
      <c r="F102" s="48">
        <v>20</v>
      </c>
      <c r="G102" s="48">
        <v>5</v>
      </c>
      <c r="H102" s="40">
        <v>549.72</v>
      </c>
      <c r="I102" s="35">
        <f t="shared" si="3"/>
        <v>6596.64</v>
      </c>
      <c r="J102" s="35">
        <f t="shared" si="4"/>
        <v>16491.600000000002</v>
      </c>
    </row>
    <row r="103" spans="1:10" x14ac:dyDescent="0.3">
      <c r="A103" s="4">
        <v>42</v>
      </c>
      <c r="B103" s="6" t="s">
        <v>57</v>
      </c>
      <c r="C103" s="6" t="s">
        <v>16</v>
      </c>
      <c r="D103" s="8" t="s">
        <v>22</v>
      </c>
      <c r="E103" s="4" t="s">
        <v>101</v>
      </c>
      <c r="F103" s="48">
        <v>20</v>
      </c>
      <c r="G103" s="48">
        <v>5</v>
      </c>
      <c r="H103" s="40">
        <v>549.72</v>
      </c>
      <c r="I103" s="35">
        <f t="shared" si="3"/>
        <v>6596.64</v>
      </c>
      <c r="J103" s="35">
        <f t="shared" si="4"/>
        <v>16491.600000000002</v>
      </c>
    </row>
    <row r="104" spans="1:10" x14ac:dyDescent="0.3">
      <c r="A104" s="4">
        <v>43</v>
      </c>
      <c r="B104" s="6" t="s">
        <v>58</v>
      </c>
      <c r="C104" s="6" t="s">
        <v>70</v>
      </c>
      <c r="D104" s="8" t="s">
        <v>21</v>
      </c>
      <c r="E104" s="4" t="s">
        <v>101</v>
      </c>
      <c r="F104" s="48">
        <v>20</v>
      </c>
      <c r="G104" s="48">
        <v>5</v>
      </c>
      <c r="H104" s="40">
        <v>549.72</v>
      </c>
      <c r="I104" s="35">
        <f t="shared" si="3"/>
        <v>6596.64</v>
      </c>
      <c r="J104" s="35">
        <f t="shared" si="4"/>
        <v>16491.600000000002</v>
      </c>
    </row>
    <row r="105" spans="1:10" x14ac:dyDescent="0.3">
      <c r="A105" s="4">
        <v>44</v>
      </c>
      <c r="B105" s="6" t="s">
        <v>59</v>
      </c>
      <c r="C105" s="6" t="s">
        <v>16</v>
      </c>
      <c r="D105" s="8" t="s">
        <v>21</v>
      </c>
      <c r="E105" s="4" t="s">
        <v>101</v>
      </c>
      <c r="F105" s="48">
        <v>15</v>
      </c>
      <c r="G105" s="48">
        <v>8</v>
      </c>
      <c r="H105" s="37">
        <v>749.61</v>
      </c>
      <c r="I105" s="35">
        <f t="shared" si="3"/>
        <v>8995.32</v>
      </c>
      <c r="J105" s="35">
        <f t="shared" si="4"/>
        <v>22488.3</v>
      </c>
    </row>
    <row r="106" spans="1:10" x14ac:dyDescent="0.3">
      <c r="A106" s="4">
        <v>45</v>
      </c>
      <c r="B106" s="6" t="s">
        <v>59</v>
      </c>
      <c r="C106" s="6" t="s">
        <v>16</v>
      </c>
      <c r="D106" s="8" t="s">
        <v>21</v>
      </c>
      <c r="E106" s="4" t="s">
        <v>101</v>
      </c>
      <c r="F106" s="48">
        <v>15</v>
      </c>
      <c r="G106" s="48">
        <v>7</v>
      </c>
      <c r="H106" s="37">
        <v>749.61</v>
      </c>
      <c r="I106" s="35">
        <f t="shared" si="3"/>
        <v>8995.32</v>
      </c>
      <c r="J106" s="35">
        <f t="shared" si="4"/>
        <v>22488.3</v>
      </c>
    </row>
    <row r="107" spans="1:10" x14ac:dyDescent="0.3">
      <c r="A107" s="4">
        <v>46</v>
      </c>
      <c r="B107" s="6" t="s">
        <v>66</v>
      </c>
      <c r="C107" s="6" t="s">
        <v>72</v>
      </c>
      <c r="D107" s="8" t="s">
        <v>22</v>
      </c>
      <c r="E107" s="4" t="s">
        <v>101</v>
      </c>
      <c r="F107" s="48">
        <v>25</v>
      </c>
      <c r="G107" s="48">
        <v>5</v>
      </c>
      <c r="H107" s="40">
        <v>549.72</v>
      </c>
      <c r="I107" s="35">
        <f t="shared" si="3"/>
        <v>6596.64</v>
      </c>
      <c r="J107" s="35">
        <f t="shared" si="4"/>
        <v>16491.600000000002</v>
      </c>
    </row>
    <row r="108" spans="1:10" x14ac:dyDescent="0.3">
      <c r="A108" s="4">
        <v>47</v>
      </c>
      <c r="B108" s="6" t="s">
        <v>66</v>
      </c>
      <c r="C108" s="6" t="s">
        <v>72</v>
      </c>
      <c r="D108" s="8" t="s">
        <v>21</v>
      </c>
      <c r="E108" s="4" t="s">
        <v>101</v>
      </c>
      <c r="F108" s="48">
        <v>25</v>
      </c>
      <c r="G108" s="48">
        <v>5</v>
      </c>
      <c r="H108" s="40">
        <v>549.72</v>
      </c>
      <c r="I108" s="35">
        <f t="shared" si="3"/>
        <v>6596.64</v>
      </c>
      <c r="J108" s="35">
        <f t="shared" si="4"/>
        <v>16491.600000000002</v>
      </c>
    </row>
    <row r="109" spans="1:10" ht="22.8" x14ac:dyDescent="0.3">
      <c r="A109" s="4">
        <v>48</v>
      </c>
      <c r="B109" s="12" t="s">
        <v>73</v>
      </c>
      <c r="C109" s="6" t="s">
        <v>74</v>
      </c>
      <c r="D109" s="8" t="s">
        <v>22</v>
      </c>
      <c r="E109" s="4" t="s">
        <v>100</v>
      </c>
      <c r="F109" s="47">
        <v>10</v>
      </c>
      <c r="G109" s="47">
        <v>2</v>
      </c>
      <c r="H109" s="40">
        <v>350.63</v>
      </c>
      <c r="I109" s="35">
        <f t="shared" si="3"/>
        <v>4207.5599999999995</v>
      </c>
      <c r="J109" s="35">
        <f t="shared" si="4"/>
        <v>10518.9</v>
      </c>
    </row>
    <row r="110" spans="1:10" x14ac:dyDescent="0.3">
      <c r="A110" s="4">
        <v>49</v>
      </c>
      <c r="B110" s="12" t="s">
        <v>75</v>
      </c>
      <c r="C110" s="6" t="s">
        <v>78</v>
      </c>
      <c r="D110" s="7" t="s">
        <v>21</v>
      </c>
      <c r="E110" s="4" t="s">
        <v>100</v>
      </c>
      <c r="F110" s="47">
        <v>10</v>
      </c>
      <c r="G110" s="47">
        <v>2</v>
      </c>
      <c r="H110" s="40">
        <v>350.63</v>
      </c>
      <c r="I110" s="35">
        <f t="shared" si="3"/>
        <v>4207.5599999999995</v>
      </c>
      <c r="J110" s="35">
        <f t="shared" si="4"/>
        <v>10518.9</v>
      </c>
    </row>
    <row r="111" spans="1:10" x14ac:dyDescent="0.3">
      <c r="A111" s="4">
        <v>50</v>
      </c>
      <c r="B111" s="12" t="s">
        <v>76</v>
      </c>
      <c r="C111" s="6" t="s">
        <v>78</v>
      </c>
      <c r="D111" s="7" t="s">
        <v>21</v>
      </c>
      <c r="E111" s="4" t="s">
        <v>100</v>
      </c>
      <c r="F111" s="47">
        <v>10</v>
      </c>
      <c r="G111" s="47">
        <v>2</v>
      </c>
      <c r="H111" s="40">
        <v>350.63</v>
      </c>
      <c r="I111" s="35">
        <f t="shared" si="3"/>
        <v>4207.5599999999995</v>
      </c>
      <c r="J111" s="35">
        <f t="shared" si="4"/>
        <v>10518.9</v>
      </c>
    </row>
    <row r="112" spans="1:10" x14ac:dyDescent="0.3">
      <c r="A112" s="4">
        <v>51</v>
      </c>
      <c r="B112" s="12" t="s">
        <v>77</v>
      </c>
      <c r="C112" s="6" t="s">
        <v>78</v>
      </c>
      <c r="D112" s="7" t="s">
        <v>21</v>
      </c>
      <c r="E112" s="4" t="s">
        <v>100</v>
      </c>
      <c r="F112" s="47">
        <v>10</v>
      </c>
      <c r="G112" s="47">
        <v>2</v>
      </c>
      <c r="H112" s="40">
        <v>350.63</v>
      </c>
      <c r="I112" s="35">
        <f t="shared" si="3"/>
        <v>4207.5599999999995</v>
      </c>
      <c r="J112" s="35">
        <f t="shared" si="4"/>
        <v>10518.9</v>
      </c>
    </row>
    <row r="113" spans="1:10" ht="22.8" x14ac:dyDescent="0.3">
      <c r="A113" s="4">
        <v>52</v>
      </c>
      <c r="B113" s="12" t="s">
        <v>79</v>
      </c>
      <c r="C113" s="6" t="s">
        <v>78</v>
      </c>
      <c r="D113" s="7" t="s">
        <v>21</v>
      </c>
      <c r="E113" s="4" t="s">
        <v>100</v>
      </c>
      <c r="F113" s="47">
        <v>10</v>
      </c>
      <c r="G113" s="47">
        <v>2</v>
      </c>
      <c r="H113" s="40">
        <v>350.63</v>
      </c>
      <c r="I113" s="35">
        <f t="shared" si="3"/>
        <v>4207.5599999999995</v>
      </c>
      <c r="J113" s="35">
        <f t="shared" si="4"/>
        <v>10518.9</v>
      </c>
    </row>
    <row r="114" spans="1:10" ht="22.8" x14ac:dyDescent="0.3">
      <c r="A114" s="4">
        <v>53</v>
      </c>
      <c r="B114" s="12" t="s">
        <v>79</v>
      </c>
      <c r="C114" s="6" t="s">
        <v>78</v>
      </c>
      <c r="D114" s="7" t="s">
        <v>21</v>
      </c>
      <c r="E114" s="4" t="s">
        <v>100</v>
      </c>
      <c r="F114" s="47">
        <v>10</v>
      </c>
      <c r="G114" s="47">
        <v>2</v>
      </c>
      <c r="H114" s="40">
        <v>350.63</v>
      </c>
      <c r="I114" s="35">
        <f t="shared" si="3"/>
        <v>4207.5599999999995</v>
      </c>
      <c r="J114" s="35">
        <f t="shared" si="4"/>
        <v>10518.9</v>
      </c>
    </row>
    <row r="115" spans="1:10" ht="34.200000000000003" x14ac:dyDescent="0.3">
      <c r="A115" s="4">
        <v>54</v>
      </c>
      <c r="B115" s="12" t="s">
        <v>80</v>
      </c>
      <c r="C115" s="6" t="s">
        <v>78</v>
      </c>
      <c r="D115" s="7" t="s">
        <v>21</v>
      </c>
      <c r="E115" s="4" t="s">
        <v>100</v>
      </c>
      <c r="F115" s="47">
        <v>10</v>
      </c>
      <c r="G115" s="47">
        <v>2</v>
      </c>
      <c r="H115" s="40">
        <v>760.67</v>
      </c>
      <c r="I115" s="35">
        <f t="shared" si="3"/>
        <v>9128.0399999999991</v>
      </c>
      <c r="J115" s="35">
        <f t="shared" si="4"/>
        <v>22820.1</v>
      </c>
    </row>
    <row r="116" spans="1:10" ht="34.200000000000003" x14ac:dyDescent="0.3">
      <c r="A116" s="4">
        <v>55</v>
      </c>
      <c r="B116" s="12" t="s">
        <v>80</v>
      </c>
      <c r="C116" s="6" t="s">
        <v>81</v>
      </c>
      <c r="D116" s="7" t="s">
        <v>21</v>
      </c>
      <c r="E116" s="4" t="s">
        <v>100</v>
      </c>
      <c r="F116" s="47">
        <v>10</v>
      </c>
      <c r="G116" s="47">
        <v>2</v>
      </c>
      <c r="H116" s="40">
        <v>760.67</v>
      </c>
      <c r="I116" s="35">
        <f t="shared" si="3"/>
        <v>9128.0399999999991</v>
      </c>
      <c r="J116" s="35">
        <f t="shared" si="4"/>
        <v>22820.1</v>
      </c>
    </row>
    <row r="117" spans="1:10" ht="34.200000000000003" x14ac:dyDescent="0.3">
      <c r="A117" s="4">
        <v>56</v>
      </c>
      <c r="B117" s="12" t="s">
        <v>80</v>
      </c>
      <c r="C117" s="6" t="s">
        <v>82</v>
      </c>
      <c r="D117" s="7" t="s">
        <v>21</v>
      </c>
      <c r="E117" s="4" t="s">
        <v>100</v>
      </c>
      <c r="F117" s="47">
        <v>10</v>
      </c>
      <c r="G117" s="47">
        <v>2</v>
      </c>
      <c r="H117" s="40">
        <v>760.67</v>
      </c>
      <c r="I117" s="35">
        <f t="shared" si="3"/>
        <v>9128.0399999999991</v>
      </c>
      <c r="J117" s="35">
        <f t="shared" si="4"/>
        <v>22820.1</v>
      </c>
    </row>
    <row r="118" spans="1:10" ht="34.200000000000003" x14ac:dyDescent="0.3">
      <c r="A118" s="4">
        <v>57</v>
      </c>
      <c r="B118" s="12" t="s">
        <v>80</v>
      </c>
      <c r="C118" s="6" t="s">
        <v>83</v>
      </c>
      <c r="D118" s="7" t="s">
        <v>21</v>
      </c>
      <c r="E118" s="4" t="s">
        <v>100</v>
      </c>
      <c r="F118" s="47">
        <v>10</v>
      </c>
      <c r="G118" s="47">
        <v>2</v>
      </c>
      <c r="H118" s="40">
        <v>760.67</v>
      </c>
      <c r="I118" s="35">
        <f t="shared" si="3"/>
        <v>9128.0399999999991</v>
      </c>
      <c r="J118" s="35">
        <f t="shared" si="4"/>
        <v>22820.1</v>
      </c>
    </row>
    <row r="119" spans="1:10" x14ac:dyDescent="0.3">
      <c r="A119" s="4">
        <v>58</v>
      </c>
      <c r="B119" s="6" t="s">
        <v>95</v>
      </c>
      <c r="C119" s="6" t="s">
        <v>96</v>
      </c>
      <c r="D119" s="7" t="s">
        <v>21</v>
      </c>
      <c r="E119" s="4" t="s">
        <v>94</v>
      </c>
      <c r="F119" s="47">
        <v>10</v>
      </c>
      <c r="G119" s="47">
        <v>2</v>
      </c>
      <c r="H119" s="40">
        <v>316.42</v>
      </c>
      <c r="I119" s="35">
        <f t="shared" si="3"/>
        <v>3797.04</v>
      </c>
      <c r="J119" s="35">
        <f t="shared" si="4"/>
        <v>9492.6</v>
      </c>
    </row>
    <row r="120" spans="1:10" x14ac:dyDescent="0.3">
      <c r="A120" s="4">
        <v>59</v>
      </c>
      <c r="B120" s="6" t="s">
        <v>95</v>
      </c>
      <c r="C120" s="6" t="s">
        <v>96</v>
      </c>
      <c r="D120" s="8" t="s">
        <v>22</v>
      </c>
      <c r="E120" s="4" t="s">
        <v>94</v>
      </c>
      <c r="F120" s="47">
        <v>10</v>
      </c>
      <c r="G120" s="47">
        <v>2</v>
      </c>
      <c r="H120" s="40">
        <v>316.42</v>
      </c>
      <c r="I120" s="35">
        <f t="shared" si="3"/>
        <v>3797.04</v>
      </c>
      <c r="J120" s="35">
        <f t="shared" si="4"/>
        <v>9492.6</v>
      </c>
    </row>
    <row r="121" spans="1:10" x14ac:dyDescent="0.3">
      <c r="A121" s="4">
        <v>60</v>
      </c>
      <c r="B121" s="6" t="s">
        <v>77</v>
      </c>
      <c r="C121" s="6" t="s">
        <v>97</v>
      </c>
      <c r="D121" s="8" t="s">
        <v>22</v>
      </c>
      <c r="E121" s="4" t="s">
        <v>94</v>
      </c>
      <c r="F121" s="47">
        <v>10</v>
      </c>
      <c r="G121" s="47">
        <v>2</v>
      </c>
      <c r="H121" s="40">
        <v>316.42</v>
      </c>
      <c r="I121" s="35">
        <f t="shared" si="3"/>
        <v>3797.04</v>
      </c>
      <c r="J121" s="35">
        <f t="shared" si="4"/>
        <v>9492.6</v>
      </c>
    </row>
    <row r="122" spans="1:10" x14ac:dyDescent="0.3">
      <c r="A122" s="4">
        <v>61</v>
      </c>
      <c r="B122" s="6" t="s">
        <v>98</v>
      </c>
      <c r="C122" s="6" t="s">
        <v>93</v>
      </c>
      <c r="D122" s="7" t="s">
        <v>21</v>
      </c>
      <c r="E122" s="4" t="s">
        <v>94</v>
      </c>
      <c r="F122" s="47">
        <v>10</v>
      </c>
      <c r="G122" s="47">
        <v>2</v>
      </c>
      <c r="H122" s="40">
        <v>316.42</v>
      </c>
      <c r="I122" s="35">
        <f t="shared" si="3"/>
        <v>3797.04</v>
      </c>
      <c r="J122" s="35">
        <f t="shared" si="4"/>
        <v>9492.6</v>
      </c>
    </row>
    <row r="123" spans="1:10" x14ac:dyDescent="0.3">
      <c r="A123" s="65" t="s">
        <v>149</v>
      </c>
      <c r="B123" s="65"/>
      <c r="C123" s="65"/>
      <c r="D123" s="65"/>
      <c r="E123" s="65"/>
      <c r="F123" s="43"/>
      <c r="G123" s="43"/>
      <c r="H123" s="53">
        <f>SUM(H62:H122)</f>
        <v>32816.04</v>
      </c>
      <c r="I123" s="54">
        <f>SUM(I62:I122)</f>
        <v>393792.48000000016</v>
      </c>
      <c r="J123" s="54">
        <f>SUM(J62:J122)</f>
        <v>984481.19999999972</v>
      </c>
    </row>
    <row r="125" spans="1:10" x14ac:dyDescent="0.3">
      <c r="A125" s="66" t="s">
        <v>110</v>
      </c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 ht="28.8" x14ac:dyDescent="0.3">
      <c r="A126" s="11" t="s">
        <v>24</v>
      </c>
      <c r="B126" s="55" t="s">
        <v>2</v>
      </c>
      <c r="C126" s="55" t="s">
        <v>3</v>
      </c>
      <c r="D126" s="11" t="s">
        <v>4</v>
      </c>
      <c r="E126" s="11" t="s">
        <v>102</v>
      </c>
      <c r="F126" s="43" t="s">
        <v>152</v>
      </c>
      <c r="G126" s="43" t="s">
        <v>153</v>
      </c>
      <c r="H126" s="44" t="s">
        <v>147</v>
      </c>
      <c r="I126" s="14" t="s">
        <v>148</v>
      </c>
      <c r="J126" s="14" t="s">
        <v>150</v>
      </c>
    </row>
    <row r="127" spans="1:10" ht="22.8" x14ac:dyDescent="0.3">
      <c r="A127" s="4">
        <v>1</v>
      </c>
      <c r="B127" s="6" t="s">
        <v>54</v>
      </c>
      <c r="C127" s="6" t="s">
        <v>69</v>
      </c>
      <c r="D127" s="8" t="s">
        <v>39</v>
      </c>
      <c r="E127" s="4" t="s">
        <v>101</v>
      </c>
      <c r="F127" s="49">
        <v>20</v>
      </c>
      <c r="G127" s="49">
        <v>7</v>
      </c>
      <c r="H127" s="40">
        <v>749.61</v>
      </c>
      <c r="I127" s="35">
        <f>12*H127</f>
        <v>8995.32</v>
      </c>
      <c r="J127" s="35">
        <f>H127*30</f>
        <v>22488.3</v>
      </c>
    </row>
    <row r="128" spans="1:10" ht="22.8" x14ac:dyDescent="0.3">
      <c r="A128" s="4">
        <v>2</v>
      </c>
      <c r="B128" s="6" t="s">
        <v>54</v>
      </c>
      <c r="C128" s="6" t="s">
        <v>69</v>
      </c>
      <c r="D128" s="8" t="s">
        <v>39</v>
      </c>
      <c r="E128" s="4" t="s">
        <v>101</v>
      </c>
      <c r="F128" s="49">
        <v>20</v>
      </c>
      <c r="G128" s="49">
        <v>7</v>
      </c>
      <c r="H128" s="40">
        <v>749.61</v>
      </c>
      <c r="I128" s="35">
        <f t="shared" ref="I128:I136" si="5">12*H128</f>
        <v>8995.32</v>
      </c>
      <c r="J128" s="35">
        <f t="shared" ref="J128:J136" si="6">H128*30</f>
        <v>22488.3</v>
      </c>
    </row>
    <row r="129" spans="1:10" ht="22.8" x14ac:dyDescent="0.3">
      <c r="A129" s="4">
        <v>3</v>
      </c>
      <c r="B129" s="6" t="s">
        <v>54</v>
      </c>
      <c r="C129" s="6" t="s">
        <v>69</v>
      </c>
      <c r="D129" s="8" t="s">
        <v>39</v>
      </c>
      <c r="E129" s="4" t="s">
        <v>101</v>
      </c>
      <c r="F129" s="49">
        <v>20</v>
      </c>
      <c r="G129" s="49">
        <v>7</v>
      </c>
      <c r="H129" s="40">
        <v>749.61</v>
      </c>
      <c r="I129" s="35">
        <f t="shared" si="5"/>
        <v>8995.32</v>
      </c>
      <c r="J129" s="35">
        <f t="shared" si="6"/>
        <v>22488.3</v>
      </c>
    </row>
    <row r="130" spans="1:10" ht="22.8" x14ac:dyDescent="0.3">
      <c r="A130" s="4">
        <v>4</v>
      </c>
      <c r="B130" s="6" t="s">
        <v>55</v>
      </c>
      <c r="C130" s="6" t="s">
        <v>69</v>
      </c>
      <c r="D130" s="8" t="s">
        <v>39</v>
      </c>
      <c r="E130" s="4" t="s">
        <v>101</v>
      </c>
      <c r="F130" s="49">
        <v>20</v>
      </c>
      <c r="G130" s="49">
        <v>7</v>
      </c>
      <c r="H130" s="40">
        <v>749.61</v>
      </c>
      <c r="I130" s="35">
        <f t="shared" si="5"/>
        <v>8995.32</v>
      </c>
      <c r="J130" s="35">
        <f t="shared" si="6"/>
        <v>22488.3</v>
      </c>
    </row>
    <row r="131" spans="1:10" ht="22.8" x14ac:dyDescent="0.3">
      <c r="A131" s="4">
        <v>5</v>
      </c>
      <c r="B131" s="6" t="s">
        <v>55</v>
      </c>
      <c r="C131" s="6" t="s">
        <v>69</v>
      </c>
      <c r="D131" s="8" t="s">
        <v>39</v>
      </c>
      <c r="E131" s="4" t="s">
        <v>101</v>
      </c>
      <c r="F131" s="49">
        <v>20</v>
      </c>
      <c r="G131" s="49">
        <v>7</v>
      </c>
      <c r="H131" s="40">
        <v>749.61</v>
      </c>
      <c r="I131" s="35">
        <f t="shared" si="5"/>
        <v>8995.32</v>
      </c>
      <c r="J131" s="35">
        <f t="shared" si="6"/>
        <v>22488.3</v>
      </c>
    </row>
    <row r="132" spans="1:10" ht="22.8" x14ac:dyDescent="0.3">
      <c r="A132" s="4">
        <v>6</v>
      </c>
      <c r="B132" s="6" t="s">
        <v>55</v>
      </c>
      <c r="C132" s="6" t="s">
        <v>69</v>
      </c>
      <c r="D132" s="8" t="s">
        <v>39</v>
      </c>
      <c r="E132" s="4" t="s">
        <v>101</v>
      </c>
      <c r="F132" s="49">
        <v>20</v>
      </c>
      <c r="G132" s="49">
        <v>7</v>
      </c>
      <c r="H132" s="40">
        <v>749.61</v>
      </c>
      <c r="I132" s="35">
        <f t="shared" si="5"/>
        <v>8995.32</v>
      </c>
      <c r="J132" s="35">
        <f t="shared" si="6"/>
        <v>22488.3</v>
      </c>
    </row>
    <row r="133" spans="1:10" x14ac:dyDescent="0.3">
      <c r="A133" s="4">
        <v>7</v>
      </c>
      <c r="B133" s="6" t="s">
        <v>60</v>
      </c>
      <c r="C133" s="6" t="s">
        <v>17</v>
      </c>
      <c r="D133" s="8" t="s">
        <v>21</v>
      </c>
      <c r="E133" s="4" t="s">
        <v>101</v>
      </c>
      <c r="F133" s="49">
        <v>20</v>
      </c>
      <c r="G133" s="49">
        <v>2</v>
      </c>
      <c r="H133" s="40">
        <v>505.56</v>
      </c>
      <c r="I133" s="35">
        <f t="shared" si="5"/>
        <v>6066.72</v>
      </c>
      <c r="J133" s="35">
        <f t="shared" si="6"/>
        <v>15166.8</v>
      </c>
    </row>
    <row r="134" spans="1:10" x14ac:dyDescent="0.3">
      <c r="A134" s="4">
        <v>8</v>
      </c>
      <c r="B134" s="6" t="s">
        <v>67</v>
      </c>
      <c r="C134" s="6" t="s">
        <v>71</v>
      </c>
      <c r="D134" s="8" t="s">
        <v>21</v>
      </c>
      <c r="E134" s="4" t="s">
        <v>101</v>
      </c>
      <c r="F134" s="49">
        <v>25</v>
      </c>
      <c r="G134" s="49">
        <v>5</v>
      </c>
      <c r="H134" s="40">
        <v>549.72</v>
      </c>
      <c r="I134" s="35">
        <f t="shared" si="5"/>
        <v>6596.64</v>
      </c>
      <c r="J134" s="35">
        <f t="shared" si="6"/>
        <v>16491.600000000002</v>
      </c>
    </row>
    <row r="135" spans="1:10" x14ac:dyDescent="0.3">
      <c r="A135" s="4">
        <v>9</v>
      </c>
      <c r="B135" s="6" t="s">
        <v>67</v>
      </c>
      <c r="C135" s="6" t="s">
        <v>71</v>
      </c>
      <c r="D135" s="8" t="s">
        <v>21</v>
      </c>
      <c r="E135" s="4" t="s">
        <v>101</v>
      </c>
      <c r="F135" s="49">
        <v>25</v>
      </c>
      <c r="G135" s="49">
        <v>5</v>
      </c>
      <c r="H135" s="40">
        <v>549.72</v>
      </c>
      <c r="I135" s="35">
        <f t="shared" si="5"/>
        <v>6596.64</v>
      </c>
      <c r="J135" s="35">
        <f t="shared" si="6"/>
        <v>16491.600000000002</v>
      </c>
    </row>
    <row r="136" spans="1:10" ht="57" x14ac:dyDescent="0.3">
      <c r="A136" s="4">
        <v>10</v>
      </c>
      <c r="B136" s="6" t="s">
        <v>68</v>
      </c>
      <c r="C136" s="6" t="s">
        <v>14</v>
      </c>
      <c r="D136" s="8" t="s">
        <v>21</v>
      </c>
      <c r="E136" s="4" t="s">
        <v>101</v>
      </c>
      <c r="F136" s="48">
        <v>25</v>
      </c>
      <c r="G136" s="48">
        <v>2</v>
      </c>
      <c r="H136" s="40">
        <v>505.56</v>
      </c>
      <c r="I136" s="35">
        <f t="shared" si="5"/>
        <v>6066.72</v>
      </c>
      <c r="J136" s="35">
        <f t="shared" si="6"/>
        <v>15166.8</v>
      </c>
    </row>
    <row r="137" spans="1:10" x14ac:dyDescent="0.3">
      <c r="A137" s="65" t="s">
        <v>149</v>
      </c>
      <c r="B137" s="65"/>
      <c r="C137" s="65"/>
      <c r="D137" s="65"/>
      <c r="E137" s="65"/>
      <c r="F137" s="43"/>
      <c r="G137" s="43"/>
      <c r="H137" s="53">
        <f>SUM(H127:H136)</f>
        <v>6608.2200000000012</v>
      </c>
      <c r="I137" s="54">
        <f t="shared" ref="I137:J137" si="7">SUM(I127:I136)</f>
        <v>79298.64</v>
      </c>
      <c r="J137" s="54">
        <f t="shared" si="7"/>
        <v>198246.59999999998</v>
      </c>
    </row>
    <row r="138" spans="1:10" x14ac:dyDescent="0.3">
      <c r="A138" s="39"/>
      <c r="B138" s="39"/>
      <c r="C138" s="39"/>
      <c r="D138" s="39"/>
      <c r="E138" s="39"/>
      <c r="F138" s="50"/>
      <c r="G138" s="50"/>
      <c r="I138" s="56"/>
      <c r="J138" s="56"/>
    </row>
    <row r="139" spans="1:10" x14ac:dyDescent="0.3">
      <c r="A139" s="66" t="s">
        <v>111</v>
      </c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28.8" x14ac:dyDescent="0.3">
      <c r="A140" s="11" t="s">
        <v>24</v>
      </c>
      <c r="B140" s="55" t="s">
        <v>2</v>
      </c>
      <c r="C140" s="55" t="s">
        <v>3</v>
      </c>
      <c r="D140" s="11" t="s">
        <v>4</v>
      </c>
      <c r="E140" s="11" t="s">
        <v>102</v>
      </c>
      <c r="F140" s="43" t="s">
        <v>152</v>
      </c>
      <c r="G140" s="43" t="s">
        <v>153</v>
      </c>
      <c r="H140" s="44" t="s">
        <v>147</v>
      </c>
      <c r="I140" s="14" t="s">
        <v>148</v>
      </c>
      <c r="J140" s="14" t="s">
        <v>150</v>
      </c>
    </row>
    <row r="141" spans="1:10" ht="22.8" x14ac:dyDescent="0.3">
      <c r="A141" s="4">
        <v>1</v>
      </c>
      <c r="B141" s="6" t="s">
        <v>61</v>
      </c>
      <c r="C141" s="6" t="s">
        <v>14</v>
      </c>
      <c r="D141" s="8" t="s">
        <v>21</v>
      </c>
      <c r="E141" s="4" t="s">
        <v>101</v>
      </c>
      <c r="F141" s="49">
        <v>25</v>
      </c>
      <c r="G141" s="49">
        <v>5</v>
      </c>
      <c r="H141" s="40">
        <v>549.72</v>
      </c>
      <c r="I141" s="35">
        <f>12*H141</f>
        <v>6596.64</v>
      </c>
      <c r="J141" s="35">
        <f>30*H141</f>
        <v>16491.600000000002</v>
      </c>
    </row>
    <row r="142" spans="1:10" ht="22.8" x14ac:dyDescent="0.3">
      <c r="A142" s="4">
        <v>2</v>
      </c>
      <c r="B142" s="6" t="s">
        <v>61</v>
      </c>
      <c r="C142" s="6" t="s">
        <v>14</v>
      </c>
      <c r="D142" s="8" t="s">
        <v>21</v>
      </c>
      <c r="E142" s="4" t="s">
        <v>101</v>
      </c>
      <c r="F142" s="49">
        <v>25</v>
      </c>
      <c r="G142" s="49">
        <v>5</v>
      </c>
      <c r="H142" s="40">
        <v>549.72</v>
      </c>
      <c r="I142" s="35">
        <f t="shared" ref="I142:I154" si="8">12*H142</f>
        <v>6596.64</v>
      </c>
      <c r="J142" s="35">
        <f t="shared" ref="J142:J154" si="9">30*H142</f>
        <v>16491.600000000002</v>
      </c>
    </row>
    <row r="143" spans="1:10" ht="22.8" x14ac:dyDescent="0.3">
      <c r="A143" s="4">
        <v>3</v>
      </c>
      <c r="B143" s="6" t="s">
        <v>61</v>
      </c>
      <c r="C143" s="6" t="s">
        <v>14</v>
      </c>
      <c r="D143" s="8" t="s">
        <v>21</v>
      </c>
      <c r="E143" s="4" t="s">
        <v>101</v>
      </c>
      <c r="F143" s="49">
        <v>25</v>
      </c>
      <c r="G143" s="49">
        <v>5</v>
      </c>
      <c r="H143" s="40">
        <v>549.72</v>
      </c>
      <c r="I143" s="35">
        <f t="shared" si="8"/>
        <v>6596.64</v>
      </c>
      <c r="J143" s="35">
        <f t="shared" si="9"/>
        <v>16491.600000000002</v>
      </c>
    </row>
    <row r="144" spans="1:10" x14ac:dyDescent="0.3">
      <c r="A144" s="4">
        <v>4</v>
      </c>
      <c r="B144" s="6" t="s">
        <v>62</v>
      </c>
      <c r="C144" s="6" t="s">
        <v>71</v>
      </c>
      <c r="D144" s="8" t="s">
        <v>21</v>
      </c>
      <c r="E144" s="4" t="s">
        <v>101</v>
      </c>
      <c r="F144" s="49">
        <v>25</v>
      </c>
      <c r="G144" s="49">
        <v>5</v>
      </c>
      <c r="H144" s="40">
        <v>549.72</v>
      </c>
      <c r="I144" s="35">
        <f t="shared" si="8"/>
        <v>6596.64</v>
      </c>
      <c r="J144" s="35">
        <f t="shared" si="9"/>
        <v>16491.600000000002</v>
      </c>
    </row>
    <row r="145" spans="1:10" x14ac:dyDescent="0.3">
      <c r="A145" s="4">
        <v>5</v>
      </c>
      <c r="B145" s="6" t="s">
        <v>62</v>
      </c>
      <c r="C145" s="6" t="s">
        <v>71</v>
      </c>
      <c r="D145" s="8" t="s">
        <v>21</v>
      </c>
      <c r="E145" s="4" t="s">
        <v>101</v>
      </c>
      <c r="F145" s="49">
        <v>25</v>
      </c>
      <c r="G145" s="49">
        <v>5</v>
      </c>
      <c r="H145" s="40">
        <v>549.72</v>
      </c>
      <c r="I145" s="35">
        <f t="shared" si="8"/>
        <v>6596.64</v>
      </c>
      <c r="J145" s="35">
        <f t="shared" si="9"/>
        <v>16491.600000000002</v>
      </c>
    </row>
    <row r="146" spans="1:10" ht="22.8" x14ac:dyDescent="0.3">
      <c r="A146" s="4">
        <v>6</v>
      </c>
      <c r="B146" s="6" t="s">
        <v>63</v>
      </c>
      <c r="C146" s="6" t="s">
        <v>71</v>
      </c>
      <c r="D146" s="8" t="s">
        <v>21</v>
      </c>
      <c r="E146" s="4" t="s">
        <v>101</v>
      </c>
      <c r="F146" s="49">
        <v>25</v>
      </c>
      <c r="G146" s="49">
        <v>5</v>
      </c>
      <c r="H146" s="40">
        <v>549.72</v>
      </c>
      <c r="I146" s="35">
        <f t="shared" si="8"/>
        <v>6596.64</v>
      </c>
      <c r="J146" s="35">
        <f t="shared" si="9"/>
        <v>16491.600000000002</v>
      </c>
    </row>
    <row r="147" spans="1:10" ht="22.8" x14ac:dyDescent="0.3">
      <c r="A147" s="4">
        <v>7</v>
      </c>
      <c r="B147" s="6" t="s">
        <v>63</v>
      </c>
      <c r="C147" s="6" t="s">
        <v>71</v>
      </c>
      <c r="D147" s="8" t="s">
        <v>21</v>
      </c>
      <c r="E147" s="4" t="s">
        <v>101</v>
      </c>
      <c r="F147" s="49">
        <v>25</v>
      </c>
      <c r="G147" s="49">
        <v>5</v>
      </c>
      <c r="H147" s="40">
        <v>549.72</v>
      </c>
      <c r="I147" s="35">
        <f t="shared" si="8"/>
        <v>6596.64</v>
      </c>
      <c r="J147" s="35">
        <f t="shared" si="9"/>
        <v>16491.600000000002</v>
      </c>
    </row>
    <row r="148" spans="1:10" ht="22.8" x14ac:dyDescent="0.3">
      <c r="A148" s="4">
        <v>8</v>
      </c>
      <c r="B148" s="6" t="s">
        <v>64</v>
      </c>
      <c r="C148" s="6" t="s">
        <v>71</v>
      </c>
      <c r="D148" s="8" t="s">
        <v>21</v>
      </c>
      <c r="E148" s="4" t="s">
        <v>101</v>
      </c>
      <c r="F148" s="49">
        <v>25</v>
      </c>
      <c r="G148" s="49">
        <v>5</v>
      </c>
      <c r="H148" s="40">
        <v>549.72</v>
      </c>
      <c r="I148" s="35">
        <f t="shared" si="8"/>
        <v>6596.64</v>
      </c>
      <c r="J148" s="35">
        <f t="shared" si="9"/>
        <v>16491.600000000002</v>
      </c>
    </row>
    <row r="149" spans="1:10" ht="22.8" x14ac:dyDescent="0.3">
      <c r="A149" s="4">
        <v>9</v>
      </c>
      <c r="B149" s="6" t="s">
        <v>64</v>
      </c>
      <c r="C149" s="6" t="s">
        <v>71</v>
      </c>
      <c r="D149" s="8" t="s">
        <v>21</v>
      </c>
      <c r="E149" s="4" t="s">
        <v>101</v>
      </c>
      <c r="F149" s="49">
        <v>25</v>
      </c>
      <c r="G149" s="49">
        <v>5</v>
      </c>
      <c r="H149" s="40">
        <v>549.72</v>
      </c>
      <c r="I149" s="35">
        <f t="shared" si="8"/>
        <v>6596.64</v>
      </c>
      <c r="J149" s="35">
        <f t="shared" si="9"/>
        <v>16491.600000000002</v>
      </c>
    </row>
    <row r="150" spans="1:10" ht="22.8" x14ac:dyDescent="0.3">
      <c r="A150" s="4">
        <v>10</v>
      </c>
      <c r="B150" s="6" t="s">
        <v>65</v>
      </c>
      <c r="C150" s="6" t="s">
        <v>71</v>
      </c>
      <c r="D150" s="8" t="s">
        <v>21</v>
      </c>
      <c r="E150" s="4" t="s">
        <v>101</v>
      </c>
      <c r="F150" s="49">
        <v>25</v>
      </c>
      <c r="G150" s="49">
        <v>5</v>
      </c>
      <c r="H150" s="40">
        <v>549.72</v>
      </c>
      <c r="I150" s="35">
        <f t="shared" si="8"/>
        <v>6596.64</v>
      </c>
      <c r="J150" s="35">
        <f t="shared" si="9"/>
        <v>16491.600000000002</v>
      </c>
    </row>
    <row r="151" spans="1:10" ht="22.8" x14ac:dyDescent="0.3">
      <c r="A151" s="4">
        <v>11</v>
      </c>
      <c r="B151" s="6" t="s">
        <v>65</v>
      </c>
      <c r="C151" s="6" t="s">
        <v>71</v>
      </c>
      <c r="D151" s="8" t="s">
        <v>21</v>
      </c>
      <c r="E151" s="4" t="s">
        <v>101</v>
      </c>
      <c r="F151" s="49">
        <v>25</v>
      </c>
      <c r="G151" s="49">
        <v>5</v>
      </c>
      <c r="H151" s="40">
        <v>549.72</v>
      </c>
      <c r="I151" s="35">
        <f t="shared" si="8"/>
        <v>6596.64</v>
      </c>
      <c r="J151" s="35">
        <f t="shared" si="9"/>
        <v>16491.600000000002</v>
      </c>
    </row>
    <row r="152" spans="1:10" ht="22.8" x14ac:dyDescent="0.3">
      <c r="A152" s="4">
        <v>12</v>
      </c>
      <c r="B152" s="6" t="s">
        <v>89</v>
      </c>
      <c r="C152" s="6" t="s">
        <v>74</v>
      </c>
      <c r="D152" s="7" t="s">
        <v>21</v>
      </c>
      <c r="E152" s="4" t="s">
        <v>100</v>
      </c>
      <c r="F152" s="47">
        <v>10</v>
      </c>
      <c r="G152" s="47">
        <v>2</v>
      </c>
      <c r="H152" s="40">
        <v>350.63</v>
      </c>
      <c r="I152" s="35">
        <f t="shared" si="8"/>
        <v>4207.5599999999995</v>
      </c>
      <c r="J152" s="35">
        <f t="shared" si="9"/>
        <v>10518.9</v>
      </c>
    </row>
    <row r="153" spans="1:10" ht="22.8" x14ac:dyDescent="0.3">
      <c r="A153" s="4">
        <v>13</v>
      </c>
      <c r="B153" s="6" t="s">
        <v>84</v>
      </c>
      <c r="C153" s="6" t="s">
        <v>78</v>
      </c>
      <c r="D153" s="7" t="s">
        <v>21</v>
      </c>
      <c r="E153" s="4" t="s">
        <v>100</v>
      </c>
      <c r="F153" s="49">
        <v>10</v>
      </c>
      <c r="G153" s="49">
        <v>2</v>
      </c>
      <c r="H153" s="40">
        <v>350.63</v>
      </c>
      <c r="I153" s="35">
        <f t="shared" si="8"/>
        <v>4207.5599999999995</v>
      </c>
      <c r="J153" s="35">
        <f t="shared" si="9"/>
        <v>10518.9</v>
      </c>
    </row>
    <row r="154" spans="1:10" ht="22.8" x14ac:dyDescent="0.3">
      <c r="A154" s="4">
        <v>14</v>
      </c>
      <c r="B154" s="6" t="s">
        <v>84</v>
      </c>
      <c r="C154" s="6" t="s">
        <v>78</v>
      </c>
      <c r="D154" s="7" t="s">
        <v>21</v>
      </c>
      <c r="E154" s="4" t="s">
        <v>100</v>
      </c>
      <c r="F154" s="49">
        <v>10</v>
      </c>
      <c r="G154" s="49">
        <v>2</v>
      </c>
      <c r="H154" s="40">
        <v>350.63</v>
      </c>
      <c r="I154" s="35">
        <f t="shared" si="8"/>
        <v>4207.5599999999995</v>
      </c>
      <c r="J154" s="35">
        <f t="shared" si="9"/>
        <v>10518.9</v>
      </c>
    </row>
    <row r="155" spans="1:10" x14ac:dyDescent="0.3">
      <c r="A155" s="65" t="s">
        <v>149</v>
      </c>
      <c r="B155" s="65"/>
      <c r="C155" s="65"/>
      <c r="D155" s="65"/>
      <c r="E155" s="65"/>
      <c r="F155" s="43"/>
      <c r="G155" s="43"/>
      <c r="H155" s="53">
        <f>SUM(H141:H154)</f>
        <v>7098.8100000000022</v>
      </c>
      <c r="I155" s="54">
        <f>SUM(I141:I154)</f>
        <v>85185.72</v>
      </c>
      <c r="J155" s="54">
        <f>SUM(J141:J154)</f>
        <v>212964.30000000002</v>
      </c>
    </row>
  </sheetData>
  <mergeCells count="12">
    <mergeCell ref="A1:J1"/>
    <mergeCell ref="A2:J2"/>
    <mergeCell ref="A137:E137"/>
    <mergeCell ref="A123:E123"/>
    <mergeCell ref="A58:E58"/>
    <mergeCell ref="A4:J4"/>
    <mergeCell ref="A3:J3"/>
    <mergeCell ref="A155:E155"/>
    <mergeCell ref="A139:J139"/>
    <mergeCell ref="A125:J125"/>
    <mergeCell ref="A60:J60"/>
    <mergeCell ref="A6:J6"/>
  </mergeCells>
  <pageMargins left="0.51181102362204722" right="0.51181102362204722" top="0.86614173228346458" bottom="0.78740157480314965" header="0.31496062992125984" footer="0.31496062992125984"/>
  <pageSetup paperSize="9" scale="87" orientation="landscape" r:id="rId1"/>
  <headerFooter>
    <oddHeader>&amp;L&amp;G&amp;CProcesso 23069.152417/2023-62
PE 22/2023&amp;R&amp;G</oddHeader>
    <oddFooter>&amp;L&amp;"-,Itálico"&amp;9&amp;A&amp;R&amp;P/&amp;N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FA41-06F4-4212-B87E-9B1ADC71D020}">
  <dimension ref="A1:G13"/>
  <sheetViews>
    <sheetView zoomScaleNormal="100" workbookViewId="0">
      <selection activeCell="A5" sqref="A5:G5"/>
    </sheetView>
  </sheetViews>
  <sheetFormatPr defaultColWidth="9" defaultRowHeight="14.4" x14ac:dyDescent="0.3"/>
  <cols>
    <col min="1" max="1" width="6.44140625" customWidth="1"/>
    <col min="2" max="2" width="26.6640625" bestFit="1" customWidth="1"/>
    <col min="3" max="3" width="8" bestFit="1" customWidth="1"/>
    <col min="4" max="4" width="7.44140625" bestFit="1" customWidth="1"/>
    <col min="5" max="5" width="16.33203125" customWidth="1"/>
    <col min="6" max="6" width="14.6640625" bestFit="1" customWidth="1"/>
    <col min="7" max="7" width="16.44140625" bestFit="1" customWidth="1"/>
  </cols>
  <sheetData>
    <row r="1" spans="1:7" ht="14.4" customHeight="1" x14ac:dyDescent="0.35">
      <c r="A1" s="60" t="s">
        <v>0</v>
      </c>
      <c r="B1" s="60"/>
      <c r="C1" s="60"/>
      <c r="D1" s="60"/>
      <c r="E1" s="60"/>
      <c r="F1" s="60"/>
      <c r="G1" s="60"/>
    </row>
    <row r="2" spans="1:7" ht="18" x14ac:dyDescent="0.35">
      <c r="A2" s="61" t="s">
        <v>1</v>
      </c>
      <c r="B2" s="61"/>
      <c r="C2" s="61"/>
      <c r="D2" s="61"/>
      <c r="E2" s="61"/>
      <c r="F2" s="61"/>
      <c r="G2" s="61"/>
    </row>
    <row r="3" spans="1:7" ht="18" x14ac:dyDescent="0.35">
      <c r="A3" s="1"/>
      <c r="B3" s="1"/>
      <c r="C3" s="1"/>
      <c r="D3" s="1"/>
      <c r="E3" s="1"/>
      <c r="F3" s="1"/>
      <c r="G3" s="1"/>
    </row>
    <row r="4" spans="1:7" ht="31.5" customHeight="1" x14ac:dyDescent="0.3">
      <c r="A4" s="70" t="s">
        <v>151</v>
      </c>
      <c r="B4" s="70"/>
      <c r="C4" s="70"/>
      <c r="D4" s="70"/>
      <c r="E4" s="70"/>
      <c r="F4" s="70"/>
      <c r="G4" s="70"/>
    </row>
    <row r="5" spans="1:7" ht="58.5" customHeight="1" x14ac:dyDescent="0.3">
      <c r="A5" s="71" t="s">
        <v>145</v>
      </c>
      <c r="B5" s="71"/>
      <c r="C5" s="71"/>
      <c r="D5" s="71"/>
      <c r="E5" s="71"/>
      <c r="F5" s="71"/>
      <c r="G5" s="71"/>
    </row>
    <row r="7" spans="1:7" x14ac:dyDescent="0.3">
      <c r="A7" s="32"/>
      <c r="B7" s="32"/>
    </row>
    <row r="8" spans="1:7" ht="35.25" customHeight="1" x14ac:dyDescent="0.3">
      <c r="A8" s="33" t="s">
        <v>139</v>
      </c>
      <c r="B8" s="33" t="s">
        <v>132</v>
      </c>
      <c r="C8" s="33" t="s">
        <v>133</v>
      </c>
      <c r="D8" s="33" t="s">
        <v>134</v>
      </c>
      <c r="E8" s="33" t="s">
        <v>135</v>
      </c>
      <c r="F8" s="33" t="s">
        <v>136</v>
      </c>
      <c r="G8" s="33" t="s">
        <v>137</v>
      </c>
    </row>
    <row r="9" spans="1:7" ht="86.4" x14ac:dyDescent="0.3">
      <c r="A9" s="4">
        <v>1</v>
      </c>
      <c r="B9" s="36" t="s">
        <v>140</v>
      </c>
      <c r="C9" s="34" t="s">
        <v>138</v>
      </c>
      <c r="D9" s="4">
        <v>30</v>
      </c>
      <c r="E9" s="35">
        <f>'Anexo II-B Custos'!H58</f>
        <v>27072.440000000013</v>
      </c>
      <c r="F9" s="35">
        <f>12*E9</f>
        <v>324869.28000000014</v>
      </c>
      <c r="G9" s="35">
        <f>30*E9</f>
        <v>812173.20000000042</v>
      </c>
    </row>
    <row r="10" spans="1:7" ht="86.4" x14ac:dyDescent="0.3">
      <c r="A10" s="4">
        <v>2</v>
      </c>
      <c r="B10" s="38" t="s">
        <v>141</v>
      </c>
      <c r="C10" s="34" t="s">
        <v>138</v>
      </c>
      <c r="D10" s="4">
        <v>30</v>
      </c>
      <c r="E10" s="35">
        <f>'Anexo II-B Custos'!H123</f>
        <v>32816.04</v>
      </c>
      <c r="F10" s="35">
        <f>12*E10</f>
        <v>393792.48</v>
      </c>
      <c r="G10" s="35">
        <f t="shared" ref="G10:G12" si="0">30*E10</f>
        <v>984481.20000000007</v>
      </c>
    </row>
    <row r="11" spans="1:7" ht="100.8" x14ac:dyDescent="0.3">
      <c r="A11" s="4">
        <v>3</v>
      </c>
      <c r="B11" s="38" t="s">
        <v>142</v>
      </c>
      <c r="C11" s="34" t="s">
        <v>138</v>
      </c>
      <c r="D11" s="4">
        <v>30</v>
      </c>
      <c r="E11" s="35">
        <f>'Anexo II-B Custos'!H137</f>
        <v>6608.2200000000012</v>
      </c>
      <c r="F11" s="35">
        <f>12*E11</f>
        <v>79298.640000000014</v>
      </c>
      <c r="G11" s="35">
        <f t="shared" si="0"/>
        <v>198246.60000000003</v>
      </c>
    </row>
    <row r="12" spans="1:7" ht="86.4" x14ac:dyDescent="0.3">
      <c r="A12" s="4">
        <v>4</v>
      </c>
      <c r="B12" s="38" t="s">
        <v>143</v>
      </c>
      <c r="C12" s="34" t="s">
        <v>138</v>
      </c>
      <c r="D12" s="4">
        <v>30</v>
      </c>
      <c r="E12" s="37">
        <f>'Anexo II-B Custos'!H155</f>
        <v>7098.8100000000022</v>
      </c>
      <c r="F12" s="35">
        <f>12*E12</f>
        <v>85185.72000000003</v>
      </c>
      <c r="G12" s="35">
        <f t="shared" si="0"/>
        <v>212964.30000000008</v>
      </c>
    </row>
    <row r="13" spans="1:7" ht="15" customHeight="1" x14ac:dyDescent="0.3">
      <c r="A13" s="72" t="s">
        <v>144</v>
      </c>
      <c r="B13" s="72"/>
      <c r="C13" s="72"/>
      <c r="D13" s="72"/>
      <c r="E13" s="41">
        <f>SUM(E9:E12)</f>
        <v>73595.510000000009</v>
      </c>
      <c r="F13" s="41">
        <f>SUM(F9:F12)</f>
        <v>883146.12000000011</v>
      </c>
      <c r="G13" s="42">
        <f>SUM(G9:G12)</f>
        <v>2207865.3000000007</v>
      </c>
    </row>
  </sheetData>
  <mergeCells count="5">
    <mergeCell ref="A1:G1"/>
    <mergeCell ref="A2:G2"/>
    <mergeCell ref="A4:G4"/>
    <mergeCell ref="A5:G5"/>
    <mergeCell ref="A13:D13"/>
  </mergeCells>
  <pageMargins left="0.511811024" right="0.511811024" top="0.78740157499999996" bottom="0.78740157499999996" header="0.31496062000000002" footer="0.31496062000000002"/>
  <pageSetup paperSize="9" scale="83" orientation="portrait" r:id="rId1"/>
  <headerFooter>
    <oddHeader>&amp;L&amp;G&amp;CProcesso 23069.152854/2023-86
PE 22/2023&amp;R&amp;G</oddHeader>
    <oddFooter>&amp;L&amp;"-,Itálico"&amp;9&amp;A&amp;R&amp;"-,Itálico"&amp;9Página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MENU PLANILHA</vt:lpstr>
      <vt:lpstr>Anexo II-A Locais</vt:lpstr>
      <vt:lpstr>Anexo II-B Custos</vt:lpstr>
      <vt:lpstr>Anexo II C Custos Totais</vt:lpstr>
      <vt:lpstr>'Anexo II-A Locais'!Area_de_impressao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2023-02-28T03:32:17Z</cp:lastPrinted>
  <dcterms:created xsi:type="dcterms:W3CDTF">2021-01-25T02:08:37Z</dcterms:created>
  <dcterms:modified xsi:type="dcterms:W3CDTF">2023-03-21T14:00:40Z</dcterms:modified>
</cp:coreProperties>
</file>