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ábio\Desktop\PE 28-2023 - Ração e insumos\28-2023 - RAÇÃO E INSUMOS PARA ALIMENTAÇÃO\03- Edital\"/>
    </mc:Choice>
  </mc:AlternateContent>
  <bookViews>
    <workbookView xWindow="-120" yWindow="-120" windowWidth="29040" windowHeight="15720"/>
  </bookViews>
  <sheets>
    <sheet name="Folha1" sheetId="1" r:id="rId1"/>
  </sheets>
  <definedNames>
    <definedName name="_xlnm._FilterDatabase" localSheetId="0" hidden="1">Folha1!#REF!</definedName>
    <definedName name="_xlnm.Print_Area" localSheetId="0">Folha1!$A$1:$K$10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G7" i="1"/>
  <c r="E7" i="1" l="1"/>
  <c r="K6" i="1" l="1"/>
  <c r="K7" i="1"/>
  <c r="K8" i="1"/>
  <c r="K9" i="1"/>
  <c r="G8" i="1"/>
  <c r="G9" i="1"/>
  <c r="G10" i="1" l="1"/>
</calcChain>
</file>

<file path=xl/sharedStrings.xml><?xml version="1.0" encoding="utf-8"?>
<sst xmlns="http://schemas.openxmlformats.org/spreadsheetml/2006/main" count="35" uniqueCount="25">
  <si>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</si>
  <si>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</si>
  <si>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</si>
  <si>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</si>
  <si>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</si>
  <si>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</si>
  <si>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</si>
  <si>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</si>
  <si>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</si>
  <si>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</si>
  <si>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</si>
  <si>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</si>
  <si>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</si>
  <si>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</si>
  <si>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</si>
  <si>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Saco de 50kg</t>
  </si>
  <si>
    <t>Saco de 20kg</t>
  </si>
  <si>
    <t>SIM</t>
  </si>
  <si>
    <t>NÃO</t>
  </si>
  <si>
    <t>Valor total</t>
  </si>
  <si>
    <r>
      <t xml:space="preserve">Farelo de soja tostado e moído, com 45% de proteína bruta e umidade máxima de 12%. </t>
    </r>
    <r>
      <rPr>
        <b/>
        <sz val="8"/>
        <color theme="1"/>
        <rFont val="Calibri"/>
        <family val="2"/>
        <scheme val="minor"/>
      </rPr>
      <t>Prazo de validade mínimo:</t>
    </r>
    <r>
      <rPr>
        <sz val="8"/>
        <color theme="1"/>
        <rFont val="Calibri"/>
        <family val="2"/>
        <scheme val="minor"/>
      </rPr>
      <t xml:space="preserve"> 4 meses a contar da entrega. </t>
    </r>
    <r>
      <rPr>
        <b/>
        <sz val="8"/>
        <color theme="1"/>
        <rFont val="Calibri"/>
        <family val="2"/>
        <scheme val="minor"/>
      </rPr>
      <t>Estimativa de entregas:</t>
    </r>
    <r>
      <rPr>
        <sz val="8"/>
        <color theme="1"/>
        <rFont val="Calibri"/>
        <family val="2"/>
        <scheme val="minor"/>
      </rPr>
      <t xml:space="preserve"> parcelamento em 3 entregas no ano, em quantitativo de 20 sacos por entrega.</t>
    </r>
  </si>
  <si>
    <t>Kg</t>
  </si>
  <si>
    <r>
      <t xml:space="preserve">Suplemento alimentar animal para Caprinos e Ovinos, tipo núcleo mineral para confecção de ração. </t>
    </r>
    <r>
      <rPr>
        <b/>
        <sz val="8"/>
        <color theme="1"/>
        <rFont val="Calibri"/>
        <family val="2"/>
        <scheme val="minor"/>
      </rPr>
      <t>Prazo de validade mínimo:</t>
    </r>
    <r>
      <rPr>
        <sz val="8"/>
        <color theme="1"/>
        <rFont val="Calibri"/>
        <family val="2"/>
        <scheme val="minor"/>
      </rPr>
      <t xml:space="preserve"> 12 meses a contar da entrega. </t>
    </r>
    <r>
      <rPr>
        <b/>
        <sz val="8"/>
        <color theme="1"/>
        <rFont val="Calibri"/>
        <family val="2"/>
        <scheme val="minor"/>
      </rPr>
      <t>Estimativa de entregas:</t>
    </r>
    <r>
      <rPr>
        <sz val="8"/>
        <color theme="1"/>
        <rFont val="Calibri"/>
        <family val="2"/>
        <scheme val="minor"/>
      </rPr>
      <t xml:space="preserve"> única e integral.</t>
    </r>
    <r>
      <rPr>
        <b/>
        <sz val="8"/>
        <color theme="1"/>
        <rFont val="Calibri"/>
        <family val="2"/>
        <scheme val="minor"/>
      </rPr>
      <t xml:space="preserve"> Forma de fornecimento:</t>
    </r>
    <r>
      <rPr>
        <sz val="8"/>
        <color theme="1"/>
        <rFont val="Calibri"/>
        <family val="2"/>
        <scheme val="minor"/>
      </rPr>
      <t xml:space="preserve"> a apresentação do produto poderá ser em embalagens de 5, 10, 20 ou 25kg</t>
    </r>
  </si>
  <si>
    <r>
      <t xml:space="preserve">Ração Peletizada para Ratos e Camundongos de Laboratório, Comum – peletizada, da </t>
    </r>
    <r>
      <rPr>
        <b/>
        <u/>
        <sz val="8"/>
        <rFont val="Calibri"/>
        <family val="2"/>
        <scheme val="minor"/>
      </rPr>
      <t xml:space="preserve">Marca Nuvilab CR-1 </t>
    </r>
    <r>
      <rPr>
        <b/>
        <u/>
        <sz val="8"/>
        <color rgb="FFFF0000"/>
        <rFont val="Calibri"/>
        <family val="2"/>
        <scheme val="minor"/>
      </rPr>
      <t xml:space="preserve"> (Não serão aceitas outras marcas)</t>
    </r>
    <r>
      <rPr>
        <sz val="8"/>
        <color theme="1"/>
        <rFont val="Calibri"/>
        <family val="2"/>
        <scheme val="minor"/>
      </rPr>
      <t xml:space="preserve">. COMPOSIÇÃO BÁSICA DO PRODUTO: Milho integral moído, farelo de soja, farelo de trigo, carbonato de cálcio, fosfato bicálcico, cloreto de sódio (sal comum), vitamina A, vitamina D3, vitamina E, vitamina K3, vitamina B1, vitamina B2, vitamina B6, vitamina B12, niacina, pantotenato de cálcio, ácido fólico, biotina, cloreto de colina, sulfato de ferro, monóxido de manganês, óxido de zinco, sulfato de cobre, iodato de cálcio, selenito de sódio, sulfato de cobalto, lisina, metionina, BHT. NÍVEIS DE GARANTIA POR QUILOGRA MA DE PRODUTO: UMIDADE (máx) 125 g/kg MATERIA MINERAL (máx) 90 g/kg CALCIO (mín-max) 10-14 g/kg, PROTEINA BRUTA (mín) 220 g/kg FIBRA BRUTA (máx) 70 g/kg FÓSFORO (mín) 8.000 mg/kg, EXTRA TO ETEREO (mín) 40 g/kg, VITAMINAS: VITAMINA A (mín) 13.000 UI/kg; VITAMINA D3 (mín) 2.000 UI/kg; VITAMINA E (mín) 34 UI/kg; VITAMINA K3 (mín) 3 mg/kg; VITAMINA B1 (mín) 5 mg/kg; VITAMINA B2 (mín) 6 mg/kg; VITAMINA B6 (mín) 7 mg/kg; VITAMINA B12 (mín) 22 mcg/kg; NIACINA (mín) 60 mg/kg; PANTOTEN.DE CÁLCIO (mín) 20 mg/kg; ÁCIDO FÓLICO (mín) 1 mg/kg; BIOTINA (mín) 0,05 mg/kg; COLINA (mín) 1.900 mg/kg. MINERAIS: SODIO (mín) 2.700 mg/kg; FERRO (mín) 50 mg/kg; MANGANES (mín) 60 mg/kg; ZINCO (mín) 60 mg/kg; COBRE (mín) 10 mg/kg; IODO (mín) 2 mg/kg; SELENIO (mín) 0,05 mg/kg; COBALTO (mín) 1,5 mg/kg; FLUOR (máx) 80 mg/kg. AMINOÁCIDOS: LISINA (mín) 12 g/kg; METIONINA (mín) 4.000 mg/kg. ADITIVOS: BHT 100 mg/kg. </t>
    </r>
    <r>
      <rPr>
        <b/>
        <sz val="8"/>
        <color theme="1"/>
        <rFont val="Calibri"/>
        <family val="2"/>
        <scheme val="minor"/>
      </rPr>
      <t>Prazo de validade mínimo:</t>
    </r>
    <r>
      <rPr>
        <sz val="8"/>
        <color theme="1"/>
        <rFont val="Calibri"/>
        <family val="2"/>
        <scheme val="minor"/>
      </rPr>
      <t xml:space="preserve"> 4 meses a contar da entrega. </t>
    </r>
    <r>
      <rPr>
        <b/>
        <sz val="8"/>
        <color theme="1"/>
        <rFont val="Calibri"/>
        <family val="2"/>
        <scheme val="minor"/>
      </rPr>
      <t>Estimativa de entregas</t>
    </r>
    <r>
      <rPr>
        <sz val="8"/>
        <color theme="1"/>
        <rFont val="Calibri"/>
        <family val="2"/>
        <scheme val="minor"/>
      </rPr>
      <t>: quinzenais, em quantitativo de no máximo 40 sacos por entrega.</t>
    </r>
  </si>
  <si>
    <r>
      <t>Ração Peletizada para Ratos e Camundongos de Laboratório, CR-1, IRRADIADA peletizada, da</t>
    </r>
    <r>
      <rPr>
        <b/>
        <u/>
        <sz val="8"/>
        <color theme="1"/>
        <rFont val="Calibri"/>
        <family val="2"/>
        <scheme val="minor"/>
      </rPr>
      <t xml:space="preserve"> Marca Nuvilab CR-1 </t>
    </r>
    <r>
      <rPr>
        <sz val="8"/>
        <color theme="1"/>
        <rFont val="Calibri"/>
        <family val="2"/>
        <scheme val="minor"/>
      </rPr>
      <t xml:space="preserve"> </t>
    </r>
    <r>
      <rPr>
        <u/>
        <sz val="8"/>
        <color rgb="FFFF0000"/>
        <rFont val="Calibri"/>
        <family val="2"/>
        <scheme val="minor"/>
      </rPr>
      <t>(Não serão aceitas outras marcas)</t>
    </r>
    <r>
      <rPr>
        <sz val="8"/>
        <color theme="1"/>
        <rFont val="Calibri"/>
        <family val="2"/>
        <scheme val="minor"/>
      </rPr>
      <t xml:space="preserve">. COMPOSIÇÃO BÁSICA DO PRODUTO: Milho integral moído, farelo de soja, farelo de trigo, carbonato de  cálcio, fosfato bicálcico, cloreto de sódio, óleo vegetal, vitamina A, vitamina D3, vitamina E, vitamina K3, vitamina B1, vitamina B2, vitamina B6, vitamina B12, niacina, pantotenato de cálcio, ácido fólico, biotina,  cloreto de colina, sulfato de ferro, sulfato de manganês, sulfato de zinco, sulfato de cobre, iodato de  cálcio, selenito de sódio, sulfato de cobalto, lisina, metionina, BHT. NÍVEIS DE GARANTIA POR QUILOGRAMA DE PRODUTO: UMIDADE (máx) 125 g/kg MATERIA MINERAL (máx) 90 g/kg CALCIO (mín max) 10-14 g/kg, PROTEINA BRUTA (mín) 220 g/kg FIBRA BRUTA (máx) 70 g/kg FÓSFORO (mín) 6.000  mg/kg, EXTRATO ETEREO (mín) 50 g/kg, VITAMINAS: VITAMINA A (mín) 13.000 UI/kg; VITAMINA D3  (mín) 2.000 UI/kg; VITAMINA E (mín) 34 UI/kg; VITAMINA K3 (mín) 3 mg/kg; VITAMINA B1 (mín) 5 mg/kg;  VITAMINA B2 (mín) 6 mg/kg; VITAMINA B6 (mín) 7 mg/kg; VITAMINA B12 (mín) 22 mcg/kg; NIACINA  (mín) 60 mg/kg; PANTOTEN.DE CÁLCIO (mín) 21 mg/kg; ÁCIDO FÓLICO (mín) 1 mg/kg; BIOTINA (mín) 0,05 mg/kg; COLINA (mín) 1.900 mg/kg. MINERAIS: SODIO (mín) 2.700 mg/kg; FERRO (mín) 50 mg/kg;  MANGANES (mín) 60 mg/kg; ZINCO (mín) 60 mg/kg; COBRE (mín) 10 mg/kg; IODO (mín) 2 mg/kg;  SELENIO (mín) 0,05 mg/kg; COBALTO (mín) 1,5 mg/kg; FLUOR (máx) 60 mg/kg. AMINOÁCIDOS: LISINA  (mín) 12 g/kg; METIONINA (mín) 4.000 mg/kg. ADITIVOS: BHT 100 mg/kg. </t>
    </r>
    <r>
      <rPr>
        <b/>
        <sz val="8"/>
        <color theme="1"/>
        <rFont val="Calibri"/>
        <family val="2"/>
        <scheme val="minor"/>
      </rPr>
      <t xml:space="preserve">Prazo de validade mínimo: </t>
    </r>
    <r>
      <rPr>
        <sz val="8"/>
        <color theme="1"/>
        <rFont val="Calibri"/>
        <family val="2"/>
        <scheme val="minor"/>
      </rPr>
      <t xml:space="preserve">4 meses a contar da entrega. </t>
    </r>
    <r>
      <rPr>
        <b/>
        <sz val="8"/>
        <color theme="1"/>
        <rFont val="Calibri"/>
        <family val="2"/>
        <scheme val="minor"/>
      </rPr>
      <t>Estimativa de entregas</t>
    </r>
    <r>
      <rPr>
        <sz val="8"/>
        <color theme="1"/>
        <rFont val="Calibri"/>
        <family val="2"/>
        <scheme val="minor"/>
      </rPr>
      <t>: quinzenais, em quantitativo de no máximo 40 sacos por entrega.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</si>
</sst>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12"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b/>
      <u/>
      <sz val="8"/>
      <color rgb="FFFF0000"/>
      <name val="Calibri"/>
      <family val="2"/>
      <scheme val="minor"/>
    </font>
    <font>
      <u/>
      <sz val="8"/>
      <color rgb="FFFF0000"/>
      <name val="Calibri"/>
      <family val="2"/>
      <scheme val="minor"/>
    </font>
    <font>
      <b/>
      <u/>
      <sz val="8"/>
      <name val="Calibri"/>
      <family val="2"/>
      <scheme val="minor"/>
    </font>
    <font>
      <b/>
      <u/>
      <sz val="8"/>
      <color theme="1"/>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7">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6" fillId="2" borderId="1" xfId="1" applyFont="1" applyFill="1" applyBorder="1" applyAlignment="1">
      <alignment horizontal="center" vertical="center" wrapText="1"/>
    </xf>
    <xf numFmtId="0" fontId="2" fillId="0" borderId="0" xfId="0" applyFont="1" applyAlignment="1">
      <alignment horizontal="center" wrapText="1"/>
    </xf>
    <xf numFmtId="44" fontId="1" fillId="0" borderId="0" xfId="0" applyNumberFormat="1" applyFont="1" applyAlignment="1">
      <alignment horizontal="center" vertical="center"/>
    </xf>
    <xf numFmtId="44" fontId="4" fillId="0" borderId="1" xfId="1" applyNumberFormat="1" applyFont="1" applyBorder="1" applyAlignment="1">
      <alignmen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tabSelected="1" showWhiteSpace="0" zoomScaleNormal="100" zoomScaleSheetLayoutView="80" workbookViewId="0">
      <selection activeCell="J15" sqref="J15"/>
    </sheetView>
  </sheetViews>
  <sheetFormatPr defaultColWidth="9.140625" defaultRowHeight="12.75" x14ac:dyDescent="0.2"/>
  <cols>
    <col min="1" max="1" width="4.28515625" style="2" customWidth="1"/>
    <col min="2" max="2" width="55.140625" style="2" customWidth="1"/>
    <col min="3" max="3" width="9.7109375" style="2" customWidth="1"/>
    <col min="4" max="4" width="8.28515625" style="3" bestFit="1" customWidth="1"/>
    <col min="5" max="5" width="8.85546875" style="4" bestFit="1" customWidth="1"/>
    <col min="6" max="6" width="12.85546875" style="4" customWidth="1"/>
    <col min="7" max="7" width="13.5703125" style="4" bestFit="1" customWidth="1"/>
    <col min="8" max="8" width="9.28515625" style="4" bestFit="1" customWidth="1"/>
    <col min="9" max="9" width="11" style="4" bestFit="1" customWidth="1"/>
    <col min="10" max="10" width="7.7109375" style="10" bestFit="1" customWidth="1"/>
    <col min="11" max="11" width="13.28515625" style="4" bestFit="1" customWidth="1"/>
    <col min="12" max="12" width="9.140625" style="1"/>
    <col min="13" max="13" width="10.42578125" style="1" bestFit="1" customWidth="1"/>
    <col min="14" max="16384" width="9.140625" style="1"/>
  </cols>
  <sheetData>
    <row r="1" spans="1:11" x14ac:dyDescent="0.2">
      <c r="A1" s="14" t="s">
        <v>0</v>
      </c>
      <c r="B1" s="14"/>
      <c r="C1" s="14"/>
      <c r="D1" s="14"/>
      <c r="E1" s="14"/>
      <c r="F1" s="14"/>
      <c r="G1" s="14"/>
      <c r="H1" s="14"/>
      <c r="I1" s="14"/>
      <c r="J1" s="14"/>
      <c r="K1" s="14"/>
    </row>
    <row r="2" spans="1:11" x14ac:dyDescent="0.2">
      <c r="A2" s="14" t="s">
        <v>3</v>
      </c>
      <c r="B2" s="14"/>
      <c r="C2" s="14"/>
      <c r="D2" s="14"/>
      <c r="E2" s="14"/>
      <c r="F2" s="14"/>
      <c r="G2" s="14"/>
      <c r="H2" s="14"/>
      <c r="I2" s="14"/>
      <c r="J2" s="14"/>
      <c r="K2" s="14"/>
    </row>
    <row r="3" spans="1:11" x14ac:dyDescent="0.2">
      <c r="A3" s="14" t="s">
        <v>4</v>
      </c>
      <c r="B3" s="14"/>
      <c r="C3" s="14"/>
      <c r="D3" s="14"/>
      <c r="E3" s="14"/>
      <c r="F3" s="14"/>
      <c r="G3" s="14"/>
      <c r="H3" s="14"/>
      <c r="I3" s="14"/>
      <c r="J3" s="14"/>
      <c r="K3" s="14"/>
    </row>
    <row r="5" spans="1:11" ht="82.9" customHeight="1" x14ac:dyDescent="0.2">
      <c r="A5" s="7" t="s">
        <v>1</v>
      </c>
      <c r="B5" s="8" t="s">
        <v>5</v>
      </c>
      <c r="C5" s="8" t="s">
        <v>2</v>
      </c>
      <c r="D5" s="8" t="s">
        <v>13</v>
      </c>
      <c r="E5" s="8" t="s">
        <v>14</v>
      </c>
      <c r="F5" s="8" t="s">
        <v>7</v>
      </c>
      <c r="G5" s="8" t="s">
        <v>6</v>
      </c>
      <c r="H5" s="8" t="s">
        <v>8</v>
      </c>
      <c r="I5" s="8" t="s">
        <v>9</v>
      </c>
      <c r="J5" s="8" t="s">
        <v>10</v>
      </c>
      <c r="K5" s="8" t="s">
        <v>11</v>
      </c>
    </row>
    <row r="6" spans="1:11" ht="45" x14ac:dyDescent="0.2">
      <c r="A6" s="6">
        <v>1</v>
      </c>
      <c r="B6" s="5" t="s">
        <v>20</v>
      </c>
      <c r="C6" s="5" t="s">
        <v>15</v>
      </c>
      <c r="D6" s="5">
        <v>293585</v>
      </c>
      <c r="E6" s="5">
        <v>60</v>
      </c>
      <c r="F6" s="9">
        <v>244.54</v>
      </c>
      <c r="G6" s="16">
        <f>F6*E6</f>
        <v>14672.4</v>
      </c>
      <c r="H6" s="9" t="s">
        <v>17</v>
      </c>
      <c r="I6" s="9" t="s">
        <v>18</v>
      </c>
      <c r="J6" s="11" t="s">
        <v>12</v>
      </c>
      <c r="K6" s="12">
        <f t="shared" ref="K6:K9" si="0">IF(F6&lt;0.01,"",IF(AND(F6&gt;=0.01,F6&lt;=5),0.01,IF(F6&lt;=10,0.02,IF(F6&lt;=20,0.03,IF(F6&lt;=50,0.05,IF(F6&lt;=100,0.1,IF(F6&lt;=200,0.12,IF(F6&lt;=500,0.2,IF(F6&lt;=1000,0.4,IF(F6&lt;=2000,0.5,IF(F6&lt;=5000,0.8,IF(F6&lt;=10000,F6*0.005,"Avaliação Específica"))))))))))))</f>
        <v>0.2</v>
      </c>
    </row>
    <row r="7" spans="1:11" ht="45" x14ac:dyDescent="0.2">
      <c r="A7" s="6">
        <v>2</v>
      </c>
      <c r="B7" s="5" t="s">
        <v>22</v>
      </c>
      <c r="C7" s="5" t="s">
        <v>21</v>
      </c>
      <c r="D7" s="5">
        <v>453445</v>
      </c>
      <c r="E7" s="5">
        <f>12*25</f>
        <v>300</v>
      </c>
      <c r="F7" s="16">
        <v>40.479999999999997</v>
      </c>
      <c r="G7" s="16">
        <f>F7*E7</f>
        <v>12143.999999999998</v>
      </c>
      <c r="H7" s="9" t="s">
        <v>17</v>
      </c>
      <c r="I7" s="9" t="s">
        <v>18</v>
      </c>
      <c r="J7" s="11" t="s">
        <v>12</v>
      </c>
      <c r="K7" s="12">
        <f t="shared" si="0"/>
        <v>0.05</v>
      </c>
    </row>
    <row r="8" spans="1:11" ht="258.75" x14ac:dyDescent="0.2">
      <c r="A8" s="6">
        <v>3</v>
      </c>
      <c r="B8" s="5" t="s">
        <v>23</v>
      </c>
      <c r="C8" s="5" t="s">
        <v>16</v>
      </c>
      <c r="D8" s="5">
        <v>311337</v>
      </c>
      <c r="E8" s="5">
        <v>500</v>
      </c>
      <c r="F8" s="9">
        <v>317</v>
      </c>
      <c r="G8" s="16">
        <f t="shared" ref="G6:G9" si="1">F8*E8</f>
        <v>158500</v>
      </c>
      <c r="H8" s="9" t="s">
        <v>18</v>
      </c>
      <c r="I8" s="9" t="s">
        <v>18</v>
      </c>
      <c r="J8" s="11" t="s">
        <v>12</v>
      </c>
      <c r="K8" s="12">
        <f t="shared" si="0"/>
        <v>0.2</v>
      </c>
    </row>
    <row r="9" spans="1:11" ht="258.75" x14ac:dyDescent="0.2">
      <c r="A9" s="6">
        <v>4</v>
      </c>
      <c r="B9" s="5" t="s">
        <v>24</v>
      </c>
      <c r="C9" s="5" t="s">
        <v>16</v>
      </c>
      <c r="D9" s="5">
        <v>440965</v>
      </c>
      <c r="E9" s="5">
        <v>250</v>
      </c>
      <c r="F9" s="9">
        <v>368</v>
      </c>
      <c r="G9" s="16">
        <f t="shared" si="1"/>
        <v>92000</v>
      </c>
      <c r="H9" s="9" t="s">
        <v>18</v>
      </c>
      <c r="I9" s="9" t="s">
        <v>18</v>
      </c>
      <c r="J9" s="11" t="s">
        <v>12</v>
      </c>
      <c r="K9" s="12">
        <f t="shared" si="0"/>
        <v>0.2</v>
      </c>
    </row>
    <row r="10" spans="1:11" x14ac:dyDescent="0.2">
      <c r="F10" s="8" t="s">
        <v>19</v>
      </c>
      <c r="G10" s="13">
        <f>SUM(G6:G9)</f>
        <v>277316.40000000002</v>
      </c>
    </row>
    <row r="12" spans="1:11" x14ac:dyDescent="0.2">
      <c r="G12" s="15"/>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97" fitToHeight="0" orientation="landscape" r:id="rId1"/>
  <headerFooter>
    <oddHeader>&amp;L&amp;G&amp;CPREGÃO ELETRÔNICO XX/2023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Fábio</cp:lastModifiedBy>
  <cp:lastPrinted>2023-01-27T16:10:07Z</cp:lastPrinted>
  <dcterms:created xsi:type="dcterms:W3CDTF">2019-07-30T23:05:19Z</dcterms:created>
  <dcterms:modified xsi:type="dcterms:W3CDTF">2023-04-10T16:07:02Z</dcterms:modified>
</cp:coreProperties>
</file>